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.DESKTOP-PGCHCTT\Desktop\2022\PUUBLICACIONES  TRANSP Ej 2020\"/>
    </mc:Choice>
  </mc:AlternateContent>
  <bookViews>
    <workbookView xWindow="0" yWindow="0" windowWidth="24000" windowHeight="9630" activeTab="1"/>
  </bookViews>
  <sheets>
    <sheet name="RESUMEN trim" sheetId="6" r:id="rId1"/>
    <sheet name="DESGLOCE trim" sheetId="5" r:id="rId2"/>
    <sheet name="PROVEEDORES" sheetId="8" r:id="rId3"/>
  </sheets>
  <definedNames>
    <definedName name="_xlnm._FilterDatabase" localSheetId="1" hidden="1">'DESGLOCE trim'!$A$19:$F$19</definedName>
    <definedName name="_xlnm._FilterDatabase" localSheetId="2" hidden="1">PROVEEDORES!$A$17:$E$26</definedName>
    <definedName name="_xlnm._FilterDatabase" localSheetId="0" hidden="1">'RESUMEN trim'!$A$18:$G$23</definedName>
    <definedName name="_xlnm.Print_Area" localSheetId="1">'DESGLOCE trim'!$A$1:$F$50</definedName>
    <definedName name="_xlnm.Print_Area" localSheetId="2">PROVEEDORES!$A$1:$E$27</definedName>
    <definedName name="_xlnm.Print_Area" localSheetId="0">'RESUMEN trim'!$A$1:$G$32</definedName>
    <definedName name="Clasificación" localSheetId="1">#REF!</definedName>
    <definedName name="Clasificación" localSheetId="2">#REF!</definedName>
    <definedName name="Clasificación" localSheetId="0">#REF!</definedName>
    <definedName name="Clasificación">#REF!</definedName>
    <definedName name="_xlnm.Print_Titles" localSheetId="1">'DESGLOCE trim'!$19:$19</definedName>
    <definedName name="_xlnm.Print_Titles" localSheetId="2">PROVEEDORES!$17:$17</definedName>
    <definedName name="_xlnm.Print_Titles" localSheetId="0">'RESUMEN trim'!$18:$18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6" l="1"/>
  <c r="E38" i="5" l="1"/>
  <c r="E37" i="5"/>
  <c r="E43" i="5" l="1"/>
  <c r="E42" i="5"/>
  <c r="F42" i="5" s="1"/>
  <c r="E41" i="5"/>
  <c r="F41" i="5" s="1"/>
  <c r="E40" i="5"/>
  <c r="F40" i="5" s="1"/>
  <c r="E39" i="5"/>
  <c r="F39" i="5" s="1"/>
  <c r="F38" i="5"/>
  <c r="F37" i="5"/>
  <c r="E36" i="5"/>
  <c r="F36" i="5" s="1"/>
  <c r="E35" i="5"/>
  <c r="E34" i="5"/>
  <c r="F34" i="5" s="1"/>
  <c r="E33" i="5"/>
  <c r="F33" i="5" s="1"/>
  <c r="E32" i="5"/>
  <c r="F32" i="5" s="1"/>
  <c r="E31" i="5"/>
  <c r="E30" i="5"/>
  <c r="F30" i="5" s="1"/>
  <c r="E29" i="5"/>
  <c r="F29" i="5" s="1"/>
  <c r="E28" i="5"/>
  <c r="F28" i="5" s="1"/>
  <c r="E27" i="5"/>
  <c r="F27" i="5" s="1"/>
  <c r="E26" i="5"/>
  <c r="F26" i="5" s="1"/>
  <c r="E25" i="5"/>
  <c r="F25" i="5" s="1"/>
  <c r="E24" i="5"/>
  <c r="F24" i="5" s="1"/>
  <c r="F43" i="5"/>
  <c r="F35" i="5"/>
  <c r="F31" i="5"/>
  <c r="E23" i="5"/>
  <c r="F23" i="5" s="1"/>
  <c r="E22" i="5"/>
  <c r="E21" i="5"/>
  <c r="E20" i="5"/>
  <c r="F21" i="6"/>
  <c r="F20" i="6"/>
  <c r="G20" i="6" s="1"/>
  <c r="F21" i="5" l="1"/>
  <c r="F22" i="5"/>
  <c r="F20" i="5"/>
  <c r="D44" i="5"/>
  <c r="C44" i="5"/>
  <c r="G19" i="6" l="1"/>
  <c r="F22" i="6" l="1"/>
  <c r="E44" i="5" l="1"/>
  <c r="E25" i="8"/>
  <c r="E22" i="6" l="1"/>
  <c r="C22" i="6"/>
  <c r="D19" i="6" l="1"/>
  <c r="G22" i="6"/>
  <c r="D20" i="6"/>
  <c r="D21" i="6"/>
  <c r="F44" i="5"/>
  <c r="D22" i="6" l="1"/>
</calcChain>
</file>

<file path=xl/sharedStrings.xml><?xml version="1.0" encoding="utf-8"?>
<sst xmlns="http://schemas.openxmlformats.org/spreadsheetml/2006/main" count="1394" uniqueCount="680">
  <si>
    <t>Partida</t>
  </si>
  <si>
    <t>Descripción</t>
  </si>
  <si>
    <t>Sueldos base</t>
  </si>
  <si>
    <t>Sueldos base al personal eventual</t>
  </si>
  <si>
    <t>Aportaciones al ISSSTE</t>
  </si>
  <si>
    <t>Aportaciones al FOVISSSTE</t>
  </si>
  <si>
    <t>Aportaciones al Sistema de Ahorro para el Retiro</t>
  </si>
  <si>
    <t>Productos químicos básicos</t>
  </si>
  <si>
    <t>Medicinas y productos farmacéuticos</t>
  </si>
  <si>
    <t>Materiales, accesorios y suministros médicos</t>
  </si>
  <si>
    <t>Materiales, accesorios y suministros de laboratorio</t>
  </si>
  <si>
    <t>Otros productos químicos</t>
  </si>
  <si>
    <t>Servicio de energía eléctrica</t>
  </si>
  <si>
    <t>Servicios de vigilancia</t>
  </si>
  <si>
    <t>Instalación, reparación y mantenimiento de equipo e instrumental médico y de laboratorio</t>
  </si>
  <si>
    <t>Mantenimiento y conservación de maquinaria y equipo</t>
  </si>
  <si>
    <t>Servicios de lavandería, limpieza e higiene</t>
  </si>
  <si>
    <t>TOTALES</t>
  </si>
  <si>
    <t>PROGRAMADO</t>
  </si>
  <si>
    <t>Renumeraciones</t>
  </si>
  <si>
    <t>Medicamentos, material de curación y otros insumos asociados</t>
  </si>
  <si>
    <t xml:space="preserve">Gasto de operación </t>
  </si>
  <si>
    <t>%</t>
  </si>
  <si>
    <t>INFORME DEL EJERCICIO DEL GASTO ACUERDO DE COORDINACION INSABI- GUANAJUATO</t>
  </si>
  <si>
    <t>SECRETARIA DE FINANZAS, INVERSION Y ADMINISTRACION</t>
  </si>
  <si>
    <t>NUMERO 
DE 
PROVEEDOR</t>
  </si>
  <si>
    <t>19F0000043</t>
  </si>
  <si>
    <t>Proveedor</t>
  </si>
  <si>
    <t>SERVICIO VIGILANCIA FEBRERO/20</t>
  </si>
  <si>
    <t>SERVICIO LIMPIEZA FEBRERO/20</t>
  </si>
  <si>
    <t>PENA CONVENCIONAL LIMPIEZA Y VIGILANCIA PROFESIONAL EMPRESARIAL, S.A. DE C.V.</t>
  </si>
  <si>
    <t>PENA CONVENCIONAL MANAVIL COMERCIALIZADORA, S.A. DE C.V.</t>
  </si>
  <si>
    <t>PENA CONVENCIONAL SECOLIMPSA Y COMERCIALIZADORA S.A. DE C.V.</t>
  </si>
  <si>
    <t>MANAVIL COMERCIALIZADORA S.A. DE C.V.</t>
  </si>
  <si>
    <t>LIMPIEZA Y VIGILANCIA PROFESIONAL EMPRESARIAL S.A. DE C.V.</t>
  </si>
  <si>
    <t>SECOLIMPSA Y COMERCIALIZADORA S.A. DE C.V.</t>
  </si>
  <si>
    <t>PROFESIONALES EN MANTENIMIENTO Y LIMPIEZA S.A. DE C.V.</t>
  </si>
  <si>
    <t>GOBIERNO DEL ESTADO DE GUANAJUATO</t>
  </si>
  <si>
    <t>SECRETARIA DE SALUD</t>
  </si>
  <si>
    <t>INSTITUTO DE SALUD PUBLICA DEL ESTADO DE GUANAJUATO</t>
  </si>
  <si>
    <t>COORDINACION GENERAL DE ADMINISTRACION Y FINANZAS</t>
  </si>
  <si>
    <t>DIRECCION GENERAL DE ADMNISTRACION</t>
  </si>
  <si>
    <t xml:space="preserve">RESUMEN </t>
  </si>
  <si>
    <t xml:space="preserve">DESGLOCE POR PARTIDA </t>
  </si>
  <si>
    <t>DESGLOCE POR PROVEEDOR</t>
  </si>
  <si>
    <t>EJERCIDO                                              1ER TRIMESTRE</t>
  </si>
  <si>
    <t>EJERCIDO ACUMULADO COMPROBADO</t>
  </si>
  <si>
    <t>POR EJERCER O COMPROBAR</t>
  </si>
  <si>
    <t>Segundo Trimestre</t>
  </si>
  <si>
    <t>LABOTEKNIKA DEL CENTRO SA DE CV</t>
  </si>
  <si>
    <t>REACTIVOS QUIMICOS PARA EL AREA DE LABORATORIO</t>
  </si>
  <si>
    <t>REPRESENTACIONES MEDICAS Y DE LABORATORIO SA DE CV</t>
  </si>
  <si>
    <t>SUSTANCIAS QUIMICAS DE LABORATORIO CLINICO</t>
  </si>
  <si>
    <t>SUSUM COMERCIAL SA DE CV</t>
  </si>
  <si>
    <t>WILLIAMS TOY TAVARES</t>
  </si>
  <si>
    <t>SUSTANCIAS QUIMICAS PARA EL AREA DE LABORATORIO</t>
  </si>
  <si>
    <t>DISTRIBUIDORA INTERNACIONAL DE MEDICAMENTOS Y EQUIPO MÉDICO SA DE CV</t>
  </si>
  <si>
    <t>MEDICAMENTO PARA UNIDADES MEDICAS ABR-JUN 2020</t>
  </si>
  <si>
    <t>INFRA SA DE CV</t>
  </si>
  <si>
    <t>OXIGENO DOMICIALIARIO Y HOSPITALARIO ENE-MAY 2020</t>
  </si>
  <si>
    <t>INTERCONTINENTAL DE MEDICAMENTOS SA DE CV</t>
  </si>
  <si>
    <t>MATERIAL DE CURACIÓN PARA UNIDADES MEDICAS ABR-JUN 2020</t>
  </si>
  <si>
    <t>ANA IVONNE GONZALEZ MANRIQUE</t>
  </si>
  <si>
    <t>PORTA OBJETOS, TUBOS, PAPEL SEDA, CUBREOBJETOS, VASOS DE PRECIPITADOS, GRAFICA CIRCULAR, JERINGAS, MEDIOS DE CULTIVO, ETC.</t>
  </si>
  <si>
    <t>ASESORIA Y APLICACIONES MEDICAS SA DE CV</t>
  </si>
  <si>
    <t>GRAFICA CIRCULAR</t>
  </si>
  <si>
    <t>CONSULTORÍA EN BIOTECNOLOGÍA BIOINGENIERIA Y SERVICIOS ASOCIADOS SA DE CV</t>
  </si>
  <si>
    <t>TUBO CAPILAR SIN HEPARINA</t>
  </si>
  <si>
    <t>EQUIPOS QUIRURGICOS POTOSINOS SA DE CV</t>
  </si>
  <si>
    <t>INSUMOS PARA LABORATORIO CLINICO (TUBOS RECOLECCION SANGRE, VASOS, PLACAS, PORTAOBJETOS, GRAFICA, MEDIOS DE CONTRASTE, PIPETAS, BOLSAS PARA UROCULTIVO, ETC.</t>
  </si>
  <si>
    <t>32512 Y 40065</t>
  </si>
  <si>
    <t>INELBIO SA DE CV</t>
  </si>
  <si>
    <t>TUBO PARA MICRORECOLECCION POR GOTEO DE SANGRE</t>
  </si>
  <si>
    <t>TUBOS PARA RECOLECCION DE SANGRE</t>
  </si>
  <si>
    <t>COLORANTES, TUBOS, FRASCOS, CUBRE OBJETOS, AGUJA PARA TOMA Y RECOLECCIÓN DE SANGRE, ESCOBILLON DE CERDAS, PUNTAS DE PLASTICO, PAPEL DE SEDA, PUNTAS DESECHABLES, ETC.</t>
  </si>
  <si>
    <t>COMISIÓN FEDERAL DE ELECTRICIDAD</t>
  </si>
  <si>
    <t>CONSUMO DE ENERGÍA ELÉCTRICA SUMINISTRADA DURANTE EL MES DE MARZO  Y ABRIL DE 2020</t>
  </si>
  <si>
    <t>19A0014755</t>
  </si>
  <si>
    <t>MANAVIL COMERCIALIZADORA SA DE CV</t>
  </si>
  <si>
    <t>SERVICIO DE VIGILANCIA CORRESPONDIENTE AL PERIODO DEL 01 DE FEBRERO AL 31 DE MAYO 2020</t>
  </si>
  <si>
    <t>LIMPIEZA Y VIGILANCIA PROFESIONALEM</t>
  </si>
  <si>
    <t>SONIA GRANADOS ESPARZA</t>
  </si>
  <si>
    <t>MANTENIMIENTO A EQUIPO MÉDICO EN GENERAL</t>
  </si>
  <si>
    <t>MARCO ANTONIO RAMIREZ BARRIOS</t>
  </si>
  <si>
    <t>GERARDO DEL CARMEN GARCÍA</t>
  </si>
  <si>
    <t>MANTENIMIENTO INTEGRAL HOSPITALARIO</t>
  </si>
  <si>
    <t>JUAN ANTONIO SILVA PEREZ</t>
  </si>
  <si>
    <t>OSCAR DAVID DELGADO CISNEROS</t>
  </si>
  <si>
    <t>HECTOR ORDOÑEZ SOTO</t>
  </si>
  <si>
    <t>JUAN MANUEL ORTEGA MOSQUEDA</t>
  </si>
  <si>
    <t>GERARDO GUTIERREZ MARQUEZ</t>
  </si>
  <si>
    <t>CARLOS HUMBERTO PAZ BAMACA</t>
  </si>
  <si>
    <t>ALFREDO AARON PALAFOX JARAMILLO</t>
  </si>
  <si>
    <t>ELDAA SARAHI BONILLA GONZALEZ</t>
  </si>
  <si>
    <t>PROYECTOS, SERVICIOS Y CLIMAS DEL B</t>
  </si>
  <si>
    <t>ECODELI INDUSTRIAL SA DE CV</t>
  </si>
  <si>
    <t>SERVICIOS DE LAVANDERÍA, LIMPIEZA E HIGIENE CORRESPONDIENTE AL PERIODO DEL 01 DE ENERO AL 31 DE MAYO 2020</t>
  </si>
  <si>
    <t>PROFESIONALES EN MANTENIMIENTO YLIM</t>
  </si>
  <si>
    <t>SERVICIOS DE LAVANDERÍA, LIMPIEZA E HIGIENE CORRESPONDIENTE AL PERIODO DEL 01 DE FEBRERO AL 31 DE MAYO 2020</t>
  </si>
  <si>
    <t>SECOLIMPSA Y COMERCIALIZADORA SA DE</t>
  </si>
  <si>
    <t>SECRETARIA DE FINANZAS, INVERSION</t>
  </si>
  <si>
    <t>SERVICIOS ESTRELLA AZUL DE OCCIDENT</t>
  </si>
  <si>
    <t>Tercer Trimestre</t>
  </si>
  <si>
    <t>JOSAFATH EZEQUIEL SANCHEZ JIMENEZ</t>
  </si>
  <si>
    <t>ROOSTER SERVICIOS INDUSTRIALES S DE RL DE CV</t>
  </si>
  <si>
    <t>RIVASALAB SA DE CV</t>
  </si>
  <si>
    <t>COMERCIALIZADORA ECO-LAB SA DE CV</t>
  </si>
  <si>
    <t>JUTESA IMAGEN MEXICANA SA DE CV</t>
  </si>
  <si>
    <t>FARMACOS HERCOR SA DE CV</t>
  </si>
  <si>
    <t>PRAXAIR MEDICA S DE RL DE CV</t>
  </si>
  <si>
    <t>ALTA TECNOLOGIA BIOMEDICA SA DE CV</t>
  </si>
  <si>
    <t>PROVEEDORA FARMACEUTICA JAMA SA DE CV</t>
  </si>
  <si>
    <t>PRODEFAR SA DE CV</t>
  </si>
  <si>
    <t>SERVICIOS FORZZA Y CONTROL DE VIGILANCIA SA DE CV</t>
  </si>
  <si>
    <t>INTERMET SA DE CV</t>
  </si>
  <si>
    <t>TECNOLOGIA Y DISEÑO INDUSTRIAL SAPI DE CV</t>
  </si>
  <si>
    <t>SUMINISTRO PARA USO MEDICO Y HOSPITALARIO SA DE CV</t>
  </si>
  <si>
    <t>COMPAÑÍA INTERNACIONAL DE DISTRIBUCSA DE CV</t>
  </si>
  <si>
    <t>INSTRUMEDICAL SA DE CV</t>
  </si>
  <si>
    <t>RADIOLOGIA Y ELECTRONICA DE MEXICO SA DE CV</t>
  </si>
  <si>
    <t>DRAGER MEDICAL MEXICO SA DE CV</t>
  </si>
  <si>
    <t>DIST. DE EQUIPO MED. E IND. DE MEX. SA DE CV</t>
  </si>
  <si>
    <t>SERVICIO Y VENTA DE INSUMOS MEDICOS ESPECIALIZADOS SA DE CV</t>
  </si>
  <si>
    <t>SERVICIOS DE INGENIERIA EN MEDICINA S.A. DE C.V.</t>
  </si>
  <si>
    <t>GE SISTEMAS MEDICOS DE MEXICOSA DE CV</t>
  </si>
  <si>
    <t>DISTRIBUIDORA GOBA DE QUERETARO SA</t>
  </si>
  <si>
    <t>ELECTRONICA Y MEDICINA SA</t>
  </si>
  <si>
    <t>COMERCIAL DE ESPECIALIDADES MEDICASSA DE CV</t>
  </si>
  <si>
    <t>SOLUCIONES MEDICAS COMERCIAL SA DE</t>
  </si>
  <si>
    <t>COMERCIALIZADORA Y DISTRIBUIDORA DEMATERIAL Y EQUIPO MEDICO</t>
  </si>
  <si>
    <t>BIOMEDICA DE MEXICO SA DE CV</t>
  </si>
  <si>
    <t>SIEMENS HEALTHCARE DIAGNOSTICS S. DE R.L. DE C.V.</t>
  </si>
  <si>
    <t>BONILLA GONZALEZ ELDAA SARAHI</t>
  </si>
  <si>
    <t>SILVA PEREZ JUAN ANTONIO</t>
  </si>
  <si>
    <t>SALGADO ARELLANO RAUL</t>
  </si>
  <si>
    <t>STRYKER MEXICO SA DE CV</t>
  </si>
  <si>
    <t>BRENDA EDITH PEREZ GARCIA</t>
  </si>
  <si>
    <t>JUAN CARLOS VELAZQUEZ GONZÁLEZ</t>
  </si>
  <si>
    <t>MIGUEL ANGEL DÍAZ VARGAS</t>
  </si>
  <si>
    <t>SOLIS GOMEZ RUBEN</t>
  </si>
  <si>
    <t>ORTEGA MOSQUEDA JUAN MANUEL</t>
  </si>
  <si>
    <t>ANGEL ALEJANDRO HIDALGO RANGEL</t>
  </si>
  <si>
    <t>ELECTRICA CRISEN SA DE CV</t>
  </si>
  <si>
    <t>SOLUCIONES BIOMEDICAS AMMED SA DE CV</t>
  </si>
  <si>
    <t>ANDREA ANAHI HERNANDEZ QUIROZ</t>
  </si>
  <si>
    <t>INTERSEM SC</t>
  </si>
  <si>
    <t>ORDOÑEZ SOTO HECTOR</t>
  </si>
  <si>
    <t>MICROTECNOLOGIA BIOMEDICA DE MÉXICO, S.A. DE C.V.</t>
  </si>
  <si>
    <t>MICHELLE DEL ROCIO GUZMAN AYALA</t>
  </si>
  <si>
    <t>PEREZ CASTELLANOS ADRIAN MAURICIO</t>
  </si>
  <si>
    <t>INSTRUMENTACION MEDICA SA DE CV</t>
  </si>
  <si>
    <t>JESUS ZAVALA GUTIERREZ</t>
  </si>
  <si>
    <t>ENRIQUEZ LARA JOSE ALFREDO</t>
  </si>
  <si>
    <t>CLAUDIA JANETH HERNANDEZ GONZALEZ</t>
  </si>
  <si>
    <t>PHILIPS MEXICO COMMERCIAL, S.A. DE C.V.</t>
  </si>
  <si>
    <t>AREVALO ARAUJO JUAN JOSE</t>
  </si>
  <si>
    <t>ADRIÁN GARCÍA SANGRADOR</t>
  </si>
  <si>
    <t>MANTENIMIENTO INTEGRAL HOSPITALARIO SA DE CV</t>
  </si>
  <si>
    <t>TECNOLOGIA MEDICA INTERAMERICANASA DE CV</t>
  </si>
  <si>
    <t>ABASTOS Y SOLUCIONES EN EQUIPO MEDICO ASEM ,S. DE RL DE CV</t>
  </si>
  <si>
    <t>VAZQUEZ VALDES GUSTAVO</t>
  </si>
  <si>
    <t>ABRAHAM ISIDRO QUIROZ</t>
  </si>
  <si>
    <t>JUAN GABRIEL GOMEZ PEREZ</t>
  </si>
  <si>
    <t>REYES AYALA ALMA LIDIA</t>
  </si>
  <si>
    <t>SOINUA MEDICAL</t>
  </si>
  <si>
    <t>JOSE NATIVIDAD GUILLEN TAPIA</t>
  </si>
  <si>
    <t>GRUPO ORS CONSULTORES ELECTRICOS SA DE CV</t>
  </si>
  <si>
    <t>JIMENEZ SANTIAGO MAURILIO GONZALO</t>
  </si>
  <si>
    <t>VALENCIA LOREDO CLAUDIO ENRIQUE</t>
  </si>
  <si>
    <t>CARLOS AGUILERA VILLEGAS</t>
  </si>
  <si>
    <t>FERNANDO MONZON ARELLANO</t>
  </si>
  <si>
    <t>MAFE MEDICAL SERVICE SA DE CV</t>
  </si>
  <si>
    <t>TECHNUS MEDICAL SAS DE CV</t>
  </si>
  <si>
    <t>SURTIDOR QUIMICO DEL CENTRO SA DE C</t>
  </si>
  <si>
    <t>GARCIA LEMUS CARLOS ALBERTO</t>
  </si>
  <si>
    <t>EZEQUIEL GUADALUPE MARTINEZ AVILES</t>
  </si>
  <si>
    <t>MARTHA ISABEL BARBA SEPULVEDA</t>
  </si>
  <si>
    <t>PEDRO MEDNOZA URIBE</t>
  </si>
  <si>
    <t>ALEJANDRA GUERRA SANCHEZ</t>
  </si>
  <si>
    <t>YAG MANTENIMIENTO</t>
  </si>
  <si>
    <t>MUÑOZ DOMINGUEZ MIGUEL ANTONIO</t>
  </si>
  <si>
    <t>SERVICIO A PLANTAS ELECTRICAS SA DE CV</t>
  </si>
  <si>
    <t>ROLANDO NUÑEZ ULLOA</t>
  </si>
  <si>
    <t>PROYECTOS INDUSTRIALES Y ECOL INT SA DE CV</t>
  </si>
  <si>
    <t>ANTONIO ORTEGA ALVAREZ</t>
  </si>
  <si>
    <t>EDER ORTEGA RODRIGUEZ</t>
  </si>
  <si>
    <t>IER REFRIGERACIÓN SA DE CV</t>
  </si>
  <si>
    <t>GUERRERO TORRES JUAN CARLOS</t>
  </si>
  <si>
    <t>JUAN JULIAN FLORES PEREZ</t>
  </si>
  <si>
    <t>MAQUINARIA Y ASESORIA ELECTROMECANICA DEL CENTRO S</t>
  </si>
  <si>
    <t>CASTILLO GARCIA J JESUS</t>
  </si>
  <si>
    <t>MA. DEL REFUGIO SERRANO CABRERA</t>
  </si>
  <si>
    <t>MARTINEZ RODRIGUEZ FRANCISCO ENRIQU</t>
  </si>
  <si>
    <t>GAALCA GRUPO CONSTRUCTOR SA DE CV</t>
  </si>
  <si>
    <t>JOSE MARTINEZ SANCHEZ</t>
  </si>
  <si>
    <t>APORTELA PALACIOS PEDRO</t>
  </si>
  <si>
    <t>ESCALERA HERNANDEZ ZUGEY ARGELIA</t>
  </si>
  <si>
    <t>KARLA DOLORES PEREZ GARCIA</t>
  </si>
  <si>
    <t>ZAYAS IBARRA VICTOR MANUEL</t>
  </si>
  <si>
    <t>GARCIA ROSAS JOSE BENJAMIN</t>
  </si>
  <si>
    <t>PROYECTOS, SERVICIOS Y CLIMAS DEL BAJÍO</t>
  </si>
  <si>
    <t>RIVERA MENDEZ HENSLEY RAQUEL</t>
  </si>
  <si>
    <t>JUAN CARLOS MORENO CASADOS</t>
  </si>
  <si>
    <t>LOPEZ GUERRERO ROSA ISELA</t>
  </si>
  <si>
    <t>ORMO EXCLUSDISTRIBUIDOA YCOMERCIALIZADORA SA DE CV</t>
  </si>
  <si>
    <t>ARTEAGA AGUILERA CARLOS ALBERTO</t>
  </si>
  <si>
    <t>FRANCISCO JAVIER BASURTO ZAVALA</t>
  </si>
  <si>
    <t>CERVANTES MORENO ROMAN AMADOR</t>
  </si>
  <si>
    <t>EXTINGUIDORES ZARAGOZA DE LEON SA D</t>
  </si>
  <si>
    <t>ELIUD YAMIN GUZMAN GARCIA</t>
  </si>
  <si>
    <t>CAMACHO LEDESMA JORGE</t>
  </si>
  <si>
    <t>PROFESIONALES EN MANTENIMIENTO YLIMPIEZA SA DE CV</t>
  </si>
  <si>
    <t>OXIGENO DOMICIALIARIO Y HOSPITALARIO MAY-AGOSTO 2020</t>
  </si>
  <si>
    <t>MEDICAMENTO PARA UNIDADES MEDICAS ABR-JULIO 2020</t>
  </si>
  <si>
    <t>OXIGENO DOMICIALIARIO Y HOSPITALARIO MARZO-AGOSTO 2020</t>
  </si>
  <si>
    <t>MEDICAMENTO PARA UNIDADES MEDICAS JUN-JUL 2020</t>
  </si>
  <si>
    <t>ADQ DE VACUNAS PARA LA POBLACIÓN SIN SEGURIDAD SOCIAL</t>
  </si>
  <si>
    <t>MATERIAL DE CURACIÓN PARA UNIDADES MEDICAS JUL-SEPT 2020</t>
  </si>
  <si>
    <t>MATERIAL DE CURACIÓN PARA UNIDADES MEDICAS JUL-AGOSTO 2020</t>
  </si>
  <si>
    <t>TUBOS VACUTAINER PARA LABORATORIO</t>
  </si>
  <si>
    <t>MATERIAL DE LABORATORIO PARA PROCESAR MUESTRAS</t>
  </si>
  <si>
    <t>MEDIOS DE CONTRASTE PARA ESTUDIOS DE LABORATORIO</t>
  </si>
  <si>
    <t>CUCHILLA DE ALTO PERFIL PARA EL AREA DE LABORATORIO</t>
  </si>
  <si>
    <t>JERINGA PARA GASOMETRIA PARA EL AREA DE LABORATORIO</t>
  </si>
  <si>
    <t>PARAFINA CON POLIMEROS, TUBOS DE ENSAYE PARA LABORATORIO</t>
  </si>
  <si>
    <t>SOLUCION LIQUIDO FIJADOR PARA PROCESO DE REVELADO</t>
  </si>
  <si>
    <t>ADQUISICIÓN DE FABOTERAPICO ANTIALACRAN</t>
  </si>
  <si>
    <t>PRODUCTOS Y EQUIPO MEDICO HOSPITALARIO SA DE CV</t>
  </si>
  <si>
    <t>LABORATORIO DE BIOLOGICOS Y REACTIVOS DE MEXIXO SA DE CV</t>
  </si>
  <si>
    <t>SERVICIO DE ENERGÍA ELÉCTRICA</t>
  </si>
  <si>
    <t>INSTALACIÓN Y REPARACIÓN DE EQUIPO MÉDICO</t>
  </si>
  <si>
    <t>3570</t>
  </si>
  <si>
    <t xml:space="preserve">INSTALACIÓN Y REPARACIÓN </t>
  </si>
  <si>
    <t>SERVICIO DE VIGILANCIA</t>
  </si>
  <si>
    <t>31482</t>
  </si>
  <si>
    <t>31502</t>
  </si>
  <si>
    <t>32260</t>
  </si>
  <si>
    <t>32472</t>
  </si>
  <si>
    <t>32846</t>
  </si>
  <si>
    <t>SERVICIOS ESTRELLA AZUL DE OCCIDENTSA DE CV</t>
  </si>
  <si>
    <t>SERVICIO DE LIMPIEZA</t>
  </si>
  <si>
    <t>32945</t>
  </si>
  <si>
    <t>32951</t>
  </si>
  <si>
    <t>33201</t>
  </si>
  <si>
    <t>33294</t>
  </si>
  <si>
    <t>33324</t>
  </si>
  <si>
    <t>SERVICIO INTEGRAL DE BANCO DE SANGRE</t>
  </si>
  <si>
    <t>33662</t>
  </si>
  <si>
    <t>33721</t>
  </si>
  <si>
    <t>LIMPIEZA Y VIGILANCIA PROFESIONAL EMPRESARIAL</t>
  </si>
  <si>
    <t>34184</t>
  </si>
  <si>
    <t>34764</t>
  </si>
  <si>
    <t>3580</t>
  </si>
  <si>
    <t>35230</t>
  </si>
  <si>
    <t>35260</t>
  </si>
  <si>
    <t>35543</t>
  </si>
  <si>
    <t>35566</t>
  </si>
  <si>
    <t>35912</t>
  </si>
  <si>
    <t>36126</t>
  </si>
  <si>
    <t>36268</t>
  </si>
  <si>
    <t>36323</t>
  </si>
  <si>
    <t>36454</t>
  </si>
  <si>
    <t>36517</t>
  </si>
  <si>
    <t>36636</t>
  </si>
  <si>
    <t>36685</t>
  </si>
  <si>
    <t>36825</t>
  </si>
  <si>
    <t>OSCAR FABIAN GÓMEZ VALENCIA</t>
  </si>
  <si>
    <t>37004</t>
  </si>
  <si>
    <t>37154</t>
  </si>
  <si>
    <t>37296</t>
  </si>
  <si>
    <t>37380</t>
  </si>
  <si>
    <t>37477</t>
  </si>
  <si>
    <t>37774</t>
  </si>
  <si>
    <t>38086</t>
  </si>
  <si>
    <t>38195</t>
  </si>
  <si>
    <t>EDENRED DE MEXICO SA DE CV</t>
  </si>
  <si>
    <t>SERVICIO DE COMBUSTIBLE</t>
  </si>
  <si>
    <t>38318</t>
  </si>
  <si>
    <t>38446</t>
  </si>
  <si>
    <t>SERVICIO INTEGRAL DE OSTEOSINTESIS</t>
  </si>
  <si>
    <t>38535</t>
  </si>
  <si>
    <t>38705</t>
  </si>
  <si>
    <t>38775</t>
  </si>
  <si>
    <t>38955</t>
  </si>
  <si>
    <t>38998</t>
  </si>
  <si>
    <t>39076</t>
  </si>
  <si>
    <t>39145</t>
  </si>
  <si>
    <t>39285</t>
  </si>
  <si>
    <t>39341</t>
  </si>
  <si>
    <t>39405</t>
  </si>
  <si>
    <t>39426</t>
  </si>
  <si>
    <t>39561</t>
  </si>
  <si>
    <t>39606</t>
  </si>
  <si>
    <t>39834</t>
  </si>
  <si>
    <t>40247</t>
  </si>
  <si>
    <t>40390</t>
  </si>
  <si>
    <t>40471</t>
  </si>
  <si>
    <t>40654</t>
  </si>
  <si>
    <t>40833</t>
  </si>
  <si>
    <t>40949</t>
  </si>
  <si>
    <t>40950</t>
  </si>
  <si>
    <t>41124</t>
  </si>
  <si>
    <t>41210</t>
  </si>
  <si>
    <t>41271</t>
  </si>
  <si>
    <t>42479</t>
  </si>
  <si>
    <t>42614</t>
  </si>
  <si>
    <t>43401</t>
  </si>
  <si>
    <t>43494</t>
  </si>
  <si>
    <t>43557</t>
  </si>
  <si>
    <t>43628</t>
  </si>
  <si>
    <t>43647</t>
  </si>
  <si>
    <t>44412</t>
  </si>
  <si>
    <t>44524</t>
  </si>
  <si>
    <t>44560</t>
  </si>
  <si>
    <t>44588</t>
  </si>
  <si>
    <t>44604</t>
  </si>
  <si>
    <t>44698</t>
  </si>
  <si>
    <t>DAVID ALEJANDRO ALVARADO</t>
  </si>
  <si>
    <t>45629</t>
  </si>
  <si>
    <t>45636</t>
  </si>
  <si>
    <t>45771</t>
  </si>
  <si>
    <t>45881</t>
  </si>
  <si>
    <t>45964</t>
  </si>
  <si>
    <t>46010</t>
  </si>
  <si>
    <t>46013</t>
  </si>
  <si>
    <t>JOSE MANUEL VALENCIA</t>
  </si>
  <si>
    <t>46401</t>
  </si>
  <si>
    <t>46483</t>
  </si>
  <si>
    <t>46484</t>
  </si>
  <si>
    <t>46509</t>
  </si>
  <si>
    <t>46583</t>
  </si>
  <si>
    <t>46624</t>
  </si>
  <si>
    <t>46828</t>
  </si>
  <si>
    <t>46832</t>
  </si>
  <si>
    <t>46849</t>
  </si>
  <si>
    <t>46871</t>
  </si>
  <si>
    <t>46875</t>
  </si>
  <si>
    <t>46924</t>
  </si>
  <si>
    <t>46944</t>
  </si>
  <si>
    <t>46979</t>
  </si>
  <si>
    <t>47278</t>
  </si>
  <si>
    <t>47454</t>
  </si>
  <si>
    <t>47518</t>
  </si>
  <si>
    <t>47531</t>
  </si>
  <si>
    <t>47625</t>
  </si>
  <si>
    <t>47670</t>
  </si>
  <si>
    <t>47716</t>
  </si>
  <si>
    <t>Tecno Servicios Especializados Industriales SA de CV</t>
  </si>
  <si>
    <t>47775</t>
  </si>
  <si>
    <t>47824</t>
  </si>
  <si>
    <t>47966</t>
  </si>
  <si>
    <t>RUBEN FONSECA MACÍAS</t>
  </si>
  <si>
    <t>48272</t>
  </si>
  <si>
    <t>48464</t>
  </si>
  <si>
    <t>48523</t>
  </si>
  <si>
    <t>48593</t>
  </si>
  <si>
    <t>48797</t>
  </si>
  <si>
    <t>48813</t>
  </si>
  <si>
    <t>JOSE EMILIO DELGADO</t>
  </si>
  <si>
    <t>48910</t>
  </si>
  <si>
    <t>CARLOS ROBERTO RODRÍGUEZ</t>
  </si>
  <si>
    <t>48917</t>
  </si>
  <si>
    <t>EJERCIDO                   4TO TRIMESTRE</t>
  </si>
  <si>
    <t>Cuarto Trimestre</t>
  </si>
  <si>
    <t>Prima quinquenal por años de servicios efectivos prestados</t>
  </si>
  <si>
    <t>Primas de vacaciones y dominical</t>
  </si>
  <si>
    <t>Compensación por actualización y formación académica</t>
  </si>
  <si>
    <t>Cuotas para el seguro de vida del personal civil</t>
  </si>
  <si>
    <t>Cuotas para el seguro colectivo de retiro</t>
  </si>
  <si>
    <t>Otras prestaciones</t>
  </si>
  <si>
    <t>Refacciones y accesorios menores de equipo e instrumental médico y de laboratorio</t>
  </si>
  <si>
    <t>Combustibles, lubricantes y aditivos para vehículos terrestres, aéreos, marítimos, lacustres y fluviales destinados a servicios administrativos</t>
  </si>
  <si>
    <t>29501</t>
  </si>
  <si>
    <t>Subcontratación de servicios con terceros</t>
  </si>
  <si>
    <t>Grupo</t>
  </si>
  <si>
    <t>REPRESENTACIONES MEDICAS Y DELABORA</t>
  </si>
  <si>
    <t>DISTRIBUIDORA INTERNACIONAL DE MEDI</t>
  </si>
  <si>
    <t>INTERCONTINENTAL DE MEDICAMENTOS SA</t>
  </si>
  <si>
    <t>LABORATORIOS DE BIOLOGIOS Y REACTIV</t>
  </si>
  <si>
    <t>PRAXAIR MEXICO S DE RL DE CV</t>
  </si>
  <si>
    <t>CRISTINA CRUZ PEREZ</t>
  </si>
  <si>
    <t>DISTRIBUIDORA ANDY DE LEON SA DE CV</t>
  </si>
  <si>
    <t>RAMIREZ SAENZ DIANA</t>
  </si>
  <si>
    <t>EQUIPOS QUIRURGICOS POTOSINOS SA DE</t>
  </si>
  <si>
    <t>ESPECIALISTAS DE LABORATORIOS DE AN</t>
  </si>
  <si>
    <t>JUSTESA IMAGEN MEXICANA SA DE CV</t>
  </si>
  <si>
    <t>RSD DEL BAJIO SA DE CV</t>
  </si>
  <si>
    <t>SH DIAGNOSTICA S.A. DE C.V.</t>
  </si>
  <si>
    <t>ROOSTER SERVICIOS INDUSTRIALES S DE</t>
  </si>
  <si>
    <t>EDENRED  MEXICO SA DE CV</t>
  </si>
  <si>
    <t>ALICIA LANGO FLORES</t>
  </si>
  <si>
    <t>ASESORIA Y APLICACIONES MEDICAS SA</t>
  </si>
  <si>
    <t>BERNARDO FERNANDO VARGAS Y NEGRETE</t>
  </si>
  <si>
    <t>BOSE MEDIC S,A DE C,V</t>
  </si>
  <si>
    <t>CARLOS ALBERTO ARTEAGA AGUILERA</t>
  </si>
  <si>
    <t>CAROLINA ISABEL PADRON HERRERA</t>
  </si>
  <si>
    <t>CONSERVACIÓN Y ABASTO TECNOLÓGICO M</t>
  </si>
  <si>
    <t>DANTE MEDICAL SA DE CV</t>
  </si>
  <si>
    <t>DISTRIBUIDORA DE EQUIPO MEDICO EIND</t>
  </si>
  <si>
    <t>ESPECIALISTAS EN ESTERILIZACION YEN</t>
  </si>
  <si>
    <t>GABRIEL DELGADO ALONSO</t>
  </si>
  <si>
    <t>GABRIELA RAMIREZ RAMIREZ</t>
  </si>
  <si>
    <t>IMPULSORA LIDER SA DE CV</t>
  </si>
  <si>
    <t>INOVACION E INFRAESTRUCTURA BIOMEDI</t>
  </si>
  <si>
    <t>JUAN CARLOS GUERRERO TORRES</t>
  </si>
  <si>
    <t>JUAN CARLOS SOTO SIERRA</t>
  </si>
  <si>
    <t>JUAN PABLO OROZCO ESCOBEDO</t>
  </si>
  <si>
    <t>MAPEQ MAYORISTAS EN PAPELERIA SA DE</t>
  </si>
  <si>
    <t>MARIA FERNANDA GUADALUPE RODRIGUEZ</t>
  </si>
  <si>
    <t>MARIA GUADALUPE SANTIAGO ALAVEZ</t>
  </si>
  <si>
    <t>PEDRO APORTELA PALACIOS</t>
  </si>
  <si>
    <t>PRODUCTOS Y EQUIPO MEDICO HOSPITALA</t>
  </si>
  <si>
    <t>PROVEEDORA FARMACEUTICA JAMA SA DE</t>
  </si>
  <si>
    <t>PROYECTOS BP DEL BAJIO S. DE R.L DE</t>
  </si>
  <si>
    <t>SERTEC INGENIERIA MEDICA S DE RL DE</t>
  </si>
  <si>
    <t>SERVICIOS FORZZA Y CONTROL DE VIGIL</t>
  </si>
  <si>
    <t>TECNOLOGIA BIOMEDICA Y CLINICA SA D</t>
  </si>
  <si>
    <t>TECNOLOGIA EN EQUIPO MEDICOSA DE CV</t>
  </si>
  <si>
    <t xml:space="preserve">COMISION FEDERAL DE ELECTRICIDAD </t>
  </si>
  <si>
    <t>TECNOLOGIA Y DISEÑO INDUSTRIALSAPI</t>
  </si>
  <si>
    <t>ABASTOS Y SOLUCIONES EN EQUIPO MEDI</t>
  </si>
  <si>
    <t>ADRIAN MAURICIO PEREZ CASTELLANOS</t>
  </si>
  <si>
    <t>ALMA LIDIA REYES AYALA</t>
  </si>
  <si>
    <t>CESAR ALEJANDRO MEZA VALENCIA</t>
  </si>
  <si>
    <t>CLAUDIO ENRIQUE VALENCIA LOREDO</t>
  </si>
  <si>
    <t>COMERCIAL DE ESPECIALIDADES MEDICAS</t>
  </si>
  <si>
    <t>COMERCIALIZADORA SERVICIOS INTEGRAL</t>
  </si>
  <si>
    <t>COMERCIALIZADORA Y DISTRIBUIDORA DE</t>
  </si>
  <si>
    <t>COMPAÑIA INTERNACIONAL DE DISTRIBUC</t>
  </si>
  <si>
    <t>GE SISTEMAS MEDICOS DE MEXICOSA DE</t>
  </si>
  <si>
    <t>GRUPO ORS CONSULTORES ELECTRICOS SA</t>
  </si>
  <si>
    <t>GUILLERMO ROBERTO SANDOVAL MONTIEL</t>
  </si>
  <si>
    <t>GUSTAVO VAZQUEZ VALDES</t>
  </si>
  <si>
    <t>JOSE ALFREDO ENRIQUEZ LARA</t>
  </si>
  <si>
    <t>JUAN FRANCISCO GALICIA LOPEZ</t>
  </si>
  <si>
    <t>JUAN JOSE AREVALO ARAUJO</t>
  </si>
  <si>
    <t>JUAN MANUEL AMEZCUA PEREZ</t>
  </si>
  <si>
    <t>KOOLFER, S.A. DE C.V.</t>
  </si>
  <si>
    <t>LAB TECH INSTRUMENTACION SA DE CV</t>
  </si>
  <si>
    <t>MARIA DE LA CRUZ LOPEZ RIVERA</t>
  </si>
  <si>
    <t>MARTIN HERNANDEZ VARGAS</t>
  </si>
  <si>
    <t>MAURILIO GONZALO JIMENEZ SANTIAGO</t>
  </si>
  <si>
    <t>MICROTECNOLOGIA BIOMEDICA DE MÉXICO</t>
  </si>
  <si>
    <t>MIRA DE OCCIDENTE SA DE CV</t>
  </si>
  <si>
    <t>OSCAR FABIAN GOMEZ VALENCIA</t>
  </si>
  <si>
    <t>PERKIN ELMER DE MEXICO SA</t>
  </si>
  <si>
    <t>PHILIPS MEXICO COMMERCIAL, S.A. DE</t>
  </si>
  <si>
    <t>RADIOLOGIA Y ELECTRONICA DE MEXICOS</t>
  </si>
  <si>
    <t>RAUL SALGADO ARELLANO SALGADO ARELL</t>
  </si>
  <si>
    <t>RUBEN SOLIS GOMEZ</t>
  </si>
  <si>
    <t>SERVICIOS DE INGENIERIA EN MEDICINA</t>
  </si>
  <si>
    <t>SIEMENS HEALTHCARE DIAGNOSTICS S. D</t>
  </si>
  <si>
    <t>SOLUCIONES BIOMEDICAS AMMED SA DE C</t>
  </si>
  <si>
    <t>SUMINISTRO PARA USO MEDICO YHOSPITA</t>
  </si>
  <si>
    <t>TECNOLOGIA MEDICA INTERAMERICANASA</t>
  </si>
  <si>
    <t>VIASIS SERVICIO S.A DE C.V.</t>
  </si>
  <si>
    <t>ADRIAN ALMAGUER SANTANA</t>
  </si>
  <si>
    <t>ADRIANA MEDINA FERNANDEZ</t>
  </si>
  <si>
    <t>ALCL SA DE CV</t>
  </si>
  <si>
    <t>ALICIA MONCADA CABALLERO</t>
  </si>
  <si>
    <t>ANA FABIOLA MARINA VIVEROS</t>
  </si>
  <si>
    <t>AVIOS NEUMATICOS SA DE CV</t>
  </si>
  <si>
    <t>BAJO CERO INDUSTRIAL</t>
  </si>
  <si>
    <t>BURO ELECTROMECANICOS DE SERVICIOSS</t>
  </si>
  <si>
    <t>CHRISTIAN ERNESTO VAZQUEZ GONZALEZ</t>
  </si>
  <si>
    <t>CLAUDIO BARAJAS VALDIVIA</t>
  </si>
  <si>
    <t>DAKAR COMERCIALIZADORA SA DE CV</t>
  </si>
  <si>
    <t>EDIFICACIONES INDUSTRIALES LUGO S.A</t>
  </si>
  <si>
    <t>ELEVADORES SCHINDLER SA DE CV</t>
  </si>
  <si>
    <t>ERICKA MARTINEZ VAZQUEZ</t>
  </si>
  <si>
    <t>ERNESTO SANTIBAÑEZ VAZQUEZ</t>
  </si>
  <si>
    <t>ESTEBAN RODRIGUEZ SANCHEZ</t>
  </si>
  <si>
    <t>EXTINGUIDORES Y SERVICIOS DE SALAMA</t>
  </si>
  <si>
    <t>EXTINGUIDORES ZARAGOZA DE IRAPUATOS</t>
  </si>
  <si>
    <t>EXTINTORES DEL BAJIO SA DE CV</t>
  </si>
  <si>
    <t>FRANCISCO ENRIQUE MARTINEZ RODRIGUE</t>
  </si>
  <si>
    <t>GLOBALCENTER S DE RL DE CV</t>
  </si>
  <si>
    <t>GNOW SOLUCIONES S DE RL DE CV</t>
  </si>
  <si>
    <t>HENSLEY RAQUEL RIVERA MENDEZ</t>
  </si>
  <si>
    <t>J GUADALUPE COYOTE MELENDEZ</t>
  </si>
  <si>
    <t>J JESUS CASTILLO GARCIA</t>
  </si>
  <si>
    <t>JESUS MIGUEL MAGNI DE LA GARZA</t>
  </si>
  <si>
    <t>JORGE CAMACHO LEDESMA</t>
  </si>
  <si>
    <t>JOSE BENJAMIN GARCIA ROSAS</t>
  </si>
  <si>
    <t>JOSE FRANCISCO MARTINEZ VARGAS</t>
  </si>
  <si>
    <t>JOSE OCTAVIO JIMENEZ ROMAN</t>
  </si>
  <si>
    <t>JUAN CARLOS COLUNGA RIVERA</t>
  </si>
  <si>
    <t>JUAN MANUEL HERNANDEZ GARCIA</t>
  </si>
  <si>
    <t>JUAN MANUEL SANCHEZ BENITEZ</t>
  </si>
  <si>
    <t>JUANA RODRIGUEZ BUSTOS</t>
  </si>
  <si>
    <t>LEONARDO DANIEL TORRES OJEDA</t>
  </si>
  <si>
    <t>LETICIA BECERRA RAMIREZ</t>
  </si>
  <si>
    <t>LETICIA GRANADOS CASTRO</t>
  </si>
  <si>
    <t>MAQUINARIA Y ASESORIA ELECTROMECANI</t>
  </si>
  <si>
    <t>MARIA GUADALUPE CURIEL BRISEÑO</t>
  </si>
  <si>
    <t>MD TECH &amp; SPORTS SA DE CV</t>
  </si>
  <si>
    <t>MIGUEL ANTONIO MUÑOZ DOMINGUEZ</t>
  </si>
  <si>
    <t>MITSUBISHI ELECTRIC DE MEXICO SA DE</t>
  </si>
  <si>
    <t>MOISES MARIN AMEZQUITA</t>
  </si>
  <si>
    <t>OMAR GUILLERMO LONA CISNEROS</t>
  </si>
  <si>
    <t>PROYECTOS INDUSTRIALES Y ECOLOGICOS</t>
  </si>
  <si>
    <t>RAFAEL VICTOR MANUEL JIMENEZ ZAVALA</t>
  </si>
  <si>
    <t>RAMON PEREZ JARAMILLO</t>
  </si>
  <si>
    <t>RODOLFO ARTURO ZALDIVAR BLANCO</t>
  </si>
  <si>
    <t>ROMAN AMADOR CERVANTES MORENO</t>
  </si>
  <si>
    <t>ROSA ISELA LOPEZ GUERRERO</t>
  </si>
  <si>
    <t>SERVICIO A PLANTAS ELECTRICASSA DE</t>
  </si>
  <si>
    <t>THERMO ENERGY SERVICE SOLUTIONS AND</t>
  </si>
  <si>
    <t>TOMAS ESPINOZA BENAVIDES</t>
  </si>
  <si>
    <t>VESTPA SA DE CV</t>
  </si>
  <si>
    <t>YARELY LUCIA GALINDO BARRIENTOS</t>
  </si>
  <si>
    <t>ZUGEY ARGELIA ESCALERA HERNANDEZ</t>
  </si>
  <si>
    <t>48109</t>
  </si>
  <si>
    <t>34926</t>
  </si>
  <si>
    <t>39061</t>
  </si>
  <si>
    <t>44836</t>
  </si>
  <si>
    <t>19D0000611</t>
  </si>
  <si>
    <t>19D0000545</t>
  </si>
  <si>
    <t>31136</t>
  </si>
  <si>
    <t>39484</t>
  </si>
  <si>
    <t>44650</t>
  </si>
  <si>
    <t>37003</t>
  </si>
  <si>
    <t>44661</t>
  </si>
  <si>
    <t>30594</t>
  </si>
  <si>
    <t>47033</t>
  </si>
  <si>
    <t>42961</t>
  </si>
  <si>
    <t>35494</t>
  </si>
  <si>
    <t>40065</t>
  </si>
  <si>
    <t>44557</t>
  </si>
  <si>
    <t>39046</t>
  </si>
  <si>
    <t>49111</t>
  </si>
  <si>
    <t>46622</t>
  </si>
  <si>
    <t>36023</t>
  </si>
  <si>
    <t>36012</t>
  </si>
  <si>
    <t>43912</t>
  </si>
  <si>
    <t>34020</t>
  </si>
  <si>
    <t>46679</t>
  </si>
  <si>
    <t>46834</t>
  </si>
  <si>
    <t>44849</t>
  </si>
  <si>
    <t>49118</t>
  </si>
  <si>
    <t>30740</t>
  </si>
  <si>
    <t>45590</t>
  </si>
  <si>
    <t>43162</t>
  </si>
  <si>
    <t>38099</t>
  </si>
  <si>
    <t>48290</t>
  </si>
  <si>
    <t>43845</t>
  </si>
  <si>
    <t>49074</t>
  </si>
  <si>
    <t>48923</t>
  </si>
  <si>
    <t>40429</t>
  </si>
  <si>
    <t>49145</t>
  </si>
  <si>
    <t>45938</t>
  </si>
  <si>
    <t>36161</t>
  </si>
  <si>
    <t>41872</t>
  </si>
  <si>
    <t>47032</t>
  </si>
  <si>
    <t>43287</t>
  </si>
  <si>
    <t>48129</t>
  </si>
  <si>
    <t>48811</t>
  </si>
  <si>
    <t>42682</t>
  </si>
  <si>
    <t>32292</t>
  </si>
  <si>
    <t>48567</t>
  </si>
  <si>
    <t>45591</t>
  </si>
  <si>
    <t>41130</t>
  </si>
  <si>
    <t>19D0000752</t>
  </si>
  <si>
    <t>30688</t>
  </si>
  <si>
    <t>48839</t>
  </si>
  <si>
    <t>45517</t>
  </si>
  <si>
    <t>46893</t>
  </si>
  <si>
    <t>39856</t>
  </si>
  <si>
    <t>47710</t>
  </si>
  <si>
    <t>31341</t>
  </si>
  <si>
    <t>38428</t>
  </si>
  <si>
    <t>40117</t>
  </si>
  <si>
    <t>38509</t>
  </si>
  <si>
    <t>31817</t>
  </si>
  <si>
    <t>35036</t>
  </si>
  <si>
    <t>48224</t>
  </si>
  <si>
    <t>30091</t>
  </si>
  <si>
    <t>45189</t>
  </si>
  <si>
    <t>46640</t>
  </si>
  <si>
    <t>40068</t>
  </si>
  <si>
    <t>49136</t>
  </si>
  <si>
    <t>36162</t>
  </si>
  <si>
    <t>48414</t>
  </si>
  <si>
    <t>41754</t>
  </si>
  <si>
    <t>41404</t>
  </si>
  <si>
    <t>47947</t>
  </si>
  <si>
    <t>39548</t>
  </si>
  <si>
    <t>44975</t>
  </si>
  <si>
    <t>30692</t>
  </si>
  <si>
    <t>41624</t>
  </si>
  <si>
    <t>30732</t>
  </si>
  <si>
    <t>39165</t>
  </si>
  <si>
    <t>40959</t>
  </si>
  <si>
    <t>30772</t>
  </si>
  <si>
    <t>30773</t>
  </si>
  <si>
    <t>30774</t>
  </si>
  <si>
    <t>45987</t>
  </si>
  <si>
    <t>40776</t>
  </si>
  <si>
    <t>46732</t>
  </si>
  <si>
    <t>36300</t>
  </si>
  <si>
    <t>48301</t>
  </si>
  <si>
    <t>48803</t>
  </si>
  <si>
    <t>48825</t>
  </si>
  <si>
    <t>42394</t>
  </si>
  <si>
    <t>41664</t>
  </si>
  <si>
    <t>49043</t>
  </si>
  <si>
    <t>39125</t>
  </si>
  <si>
    <t>40010</t>
  </si>
  <si>
    <t>47045</t>
  </si>
  <si>
    <t>47586</t>
  </si>
  <si>
    <t>44602</t>
  </si>
  <si>
    <t>43429</t>
  </si>
  <si>
    <t>48580</t>
  </si>
  <si>
    <t>44444</t>
  </si>
  <si>
    <t>38085</t>
  </si>
  <si>
    <t>40836</t>
  </si>
  <si>
    <t>47932</t>
  </si>
  <si>
    <t>45974</t>
  </si>
  <si>
    <t>47011</t>
  </si>
  <si>
    <t>44824</t>
  </si>
  <si>
    <t>47520</t>
  </si>
  <si>
    <t>46481</t>
  </si>
  <si>
    <t>47736</t>
  </si>
  <si>
    <t>38184</t>
  </si>
  <si>
    <t>44339</t>
  </si>
  <si>
    <t>48857</t>
  </si>
  <si>
    <t>PLACAS AGAR PARA PRUEBAS DE LABORATORIO</t>
  </si>
  <si>
    <t>SOLUCIÓN GLUCOSADA, SUSTANCIAS BIOLÓGICAS, REACTIVOS PARA PRUEBAS DE LABORATORIO.</t>
  </si>
  <si>
    <t>SUSTANCIAS BIOLÓGICAS, SOLUCIONES GLUCOSADAS, CONCENTRADO BACTERIANO PARA LABORATORIO.</t>
  </si>
  <si>
    <t>REACTIVOS PARA DETERMINAR PRUEBAS DE LABORATORIO, COLORANTES, TIFICO H Y O PARA LABORATORIO</t>
  </si>
  <si>
    <t>REACTIVOS QUÍMICOS, SUSTANCIAS BIOLÓGICAS, MEDIOS DE TRANSPORTE Y CULTIVO, SOLUCIONES, DISCOS ANTIMICROBIANOS PARA LABORATORIO</t>
  </si>
  <si>
    <t>MEDICAMENTO JUNIO, JULIO, AGOSTO, SEPT, OCT, NOV Y DIC 2020</t>
  </si>
  <si>
    <t>OXÍGENO ABRIL, MAYO, JUNIO, JULIO, AGOSTO, SEPT, OCT Y NOV 2020</t>
  </si>
  <si>
    <t>MEDICAMENTO AGOSTO, SEPT, OCT, NOV Y DIC 2020</t>
  </si>
  <si>
    <t xml:space="preserve">FABOTERAPICO POLIVALENTE ANTIALACRÁN OCT Y DIC 2020 </t>
  </si>
  <si>
    <t>OXÍGENO ENERO, FEBRERO, MARZO, ABRIL, MAYO, JUNIO, JULIO, AGOSTO, SEPT Y OCT 2020</t>
  </si>
  <si>
    <t>GOOGLES</t>
  </si>
  <si>
    <t>GOOGLE DE VENTILACIÓN DIRECTA</t>
  </si>
  <si>
    <t>MATERIAL DE CURACIÓN AGOSTO, SEPT, OCT, NOV Y DIC 2020</t>
  </si>
  <si>
    <t>PROTECTOR RESPIRATORIO, MASCARA FACIAL ANTIVIRAL</t>
  </si>
  <si>
    <t>AGUJAS DESECHABLES DIC 2020</t>
  </si>
  <si>
    <t>APLICADOR DE MADERA SIN ALGODÓN</t>
  </si>
  <si>
    <t>GOOGLES Y EYECTORES PARA SALIVA</t>
  </si>
  <si>
    <t>MEDIOS DE CONTRASTE PARA LABORATORIO</t>
  </si>
  <si>
    <t>MATERIAL DE LABORATORIO (PAPEL FILTRO, GRADILLAS, JERINGAS)</t>
  </si>
  <si>
    <t>AGUJAS PARA RECOLECCIÓN DE SANGRE, JERINGAS, TUBOS, MEDIOS DE CONTRASTE PARA LABORATORIO</t>
  </si>
  <si>
    <t>CUCHILLAS, PORTAOBJETOS, REACTIVOS QUÍMICOS, CUBREOBJETOS, PIPETAS, CÁPSULAS PARA INCLUSIÓN DE TEJIDOS, TUBOS PARA LABOTORIO.</t>
  </si>
  <si>
    <t>TUBOS VACUTAINER</t>
  </si>
  <si>
    <t>TUBOS PARA RECOLECCIÓN DE SANGRE</t>
  </si>
  <si>
    <t>TUBOS, COLORANTES, PRUEBAS PARA LABORATORIO</t>
  </si>
  <si>
    <t>PORTAOBJETOS</t>
  </si>
  <si>
    <t>CUBREOBJETOS, TUBOS, AGUJAS, BULBOS, ADAPTADORES, FILTROS, EMBUDOS, PIPETAS, VASOS DE PRECIPITADO PARA EL ÁREA DE LABORATORIO.</t>
  </si>
  <si>
    <t>PRUEBAS RAPIDAS GONADOTROFINA CORIONICA</t>
  </si>
  <si>
    <t>PRUEBA PARA LA DETERMINACIÓN DE HEMOGLOBINA GLUCOSILADA</t>
  </si>
  <si>
    <t>SERVICIO COMBUSTIBLE DE AGOSTO-OCTUBRE 2020</t>
  </si>
  <si>
    <t>ASIGNACIONES DESTINADAS A LA ADQUISICIÓN DE REFACCIONES Y ACCESORIOS PARA TODO TIPO DE
APARATOS E INSTRUMENTOS MÉDICOS Y DE LABORATORIO</t>
  </si>
  <si>
    <t>SERVICIO DE ENERGÍA ELÉCTRICA DEL MES DE AGOSTO A NOVIEMBRE 2020</t>
  </si>
  <si>
    <t>SERVICIO DE VIGILANCIA DEL MES DE SEPTIEMBRE A NOVIEMBRE 2020</t>
  </si>
  <si>
    <t>SERVICIO DE BIOMETRÍAS HEMÁTICAS DEL MES DE AGOSTO A OCTUBRE 2020</t>
  </si>
  <si>
    <t>CONTRATO 8800000741 OSTEOSINTESIS SEPTIEMBRE A OCTUBRE 2020</t>
  </si>
  <si>
    <t>MANTENIMIENTOS A EQUIPOS MÉDICOS DE LAS UNIDADES MÉDICAS DEL ISAPEG</t>
  </si>
  <si>
    <t>MANTENIMIENTOS A UNIDADES MÉDICAS DEL ISAPEG</t>
  </si>
  <si>
    <t>SERVICIO DE LIMPIEZA DEL MES DE AGOSTO A NOVIEMBRE  2020</t>
  </si>
  <si>
    <t>SERVICIO DE LIMPIEZA DEL MES DE SEPTIEMBRE A NOVIEMBRE  2020</t>
  </si>
  <si>
    <t>SERVICIO DE LIMPIEZA DEL MES DE SEPTIEMBRE Y OCTUBRE  2020</t>
  </si>
  <si>
    <t>SUSUM COMERCIAL. S.A. DE C.V.</t>
  </si>
  <si>
    <t>SOLUCIONES MÉDICAS VITAL CORP SA DE CV</t>
  </si>
  <si>
    <t>DAVID ALEJANDRO ALVARADO ANAYA</t>
  </si>
  <si>
    <t>JOSÉ MANUEL VALENCIA RODRÍGUEZ</t>
  </si>
  <si>
    <t>MANUEL VAZQUEZ  HERNANDEZ</t>
  </si>
  <si>
    <t>SIDIA MINERVA SALGADO MÉNDEZ</t>
  </si>
  <si>
    <t>ALFREDO FONSECA GONZALEZ</t>
  </si>
  <si>
    <t>JOSE GIL NAVARRETE MOCTEZUMA</t>
  </si>
  <si>
    <t>RUBÉN FONSECA MACÍAS</t>
  </si>
  <si>
    <t>CARLOS ROBERTO RODRIGUEZ LOPEZ</t>
  </si>
  <si>
    <t>JOSE JUAN BARAJAS MENDEZ</t>
  </si>
  <si>
    <t>JUAN FRANCISCO JAVIER JIMÉNEZ ROMER</t>
  </si>
  <si>
    <t>OSCAR NOE RAMIREZ LARA</t>
  </si>
  <si>
    <t>TECNO SERVICIOS ESPECIALIZADOS INDU</t>
  </si>
  <si>
    <t>Los recursos ejercidos durante el cuarto trimestre van destinados a financiar acciones encaminadas al control que nos permita salvaguardar la salud de las personas y condiciones físicas de las unidades medicas, obteniendo un servicio de calidad en tiempo y forma, permitiendo proveer y garantizar la prestación gratuita de servicios de salud, a la población sin seguridad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</si>
</sst>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indexed="9"/>
      <name val="Arial"/>
      <family val="2"/>
    </font>
    <font>
      <sz val="10"/>
      <name val="Montserrat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264E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1" applyFont="1"/>
    <xf numFmtId="0" fontId="1" fillId="0" borderId="0" xfId="1"/>
    <xf numFmtId="0" fontId="1" fillId="2" borderId="0" xfId="1" applyFill="1"/>
    <xf numFmtId="0" fontId="5" fillId="3" borderId="1" xfId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44" fontId="7" fillId="0" borderId="1" xfId="2" applyFont="1" applyFill="1" applyBorder="1" applyAlignment="1">
      <alignment horizontal="center" vertical="center" wrapText="1"/>
    </xf>
    <xf numFmtId="44" fontId="8" fillId="3" borderId="1" xfId="2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/>
    </xf>
    <xf numFmtId="44" fontId="1" fillId="0" borderId="0" xfId="1" applyNumberFormat="1"/>
    <xf numFmtId="43" fontId="1" fillId="2" borderId="0" xfId="3" applyFont="1" applyFill="1"/>
    <xf numFmtId="0" fontId="4" fillId="0" borderId="0" xfId="1" applyFont="1" applyBorder="1" applyAlignment="1">
      <alignment horizontal="center"/>
    </xf>
    <xf numFmtId="9" fontId="7" fillId="0" borderId="1" xfId="4" applyFont="1" applyFill="1" applyBorder="1" applyAlignment="1">
      <alignment horizontal="center" vertical="center" wrapText="1"/>
    </xf>
    <xf numFmtId="9" fontId="8" fillId="3" borderId="1" xfId="2" applyNumberFormat="1" applyFont="1" applyFill="1" applyBorder="1" applyAlignment="1">
      <alignment horizontal="center" vertical="center" wrapText="1"/>
    </xf>
    <xf numFmtId="43" fontId="1" fillId="0" borderId="1" xfId="3" applyFont="1" applyFill="1" applyBorder="1" applyAlignment="1">
      <alignment horizontal="left" vertical="center" wrapText="1"/>
    </xf>
    <xf numFmtId="0" fontId="1" fillId="0" borderId="6" xfId="1" applyBorder="1" applyAlignment="1"/>
    <xf numFmtId="0" fontId="1" fillId="0" borderId="0" xfId="1" applyAlignment="1"/>
    <xf numFmtId="0" fontId="1" fillId="3" borderId="0" xfId="1" applyFont="1" applyFill="1"/>
    <xf numFmtId="0" fontId="1" fillId="3" borderId="1" xfId="1" applyNumberFormat="1" applyFont="1" applyFill="1" applyBorder="1" applyAlignment="1">
      <alignment horizontal="center" vertical="center" wrapText="1"/>
    </xf>
    <xf numFmtId="43" fontId="1" fillId="0" borderId="0" xfId="3" applyFont="1"/>
    <xf numFmtId="44" fontId="1" fillId="2" borderId="0" xfId="1" applyNumberFormat="1" applyFill="1"/>
    <xf numFmtId="43" fontId="7" fillId="0" borderId="0" xfId="3" applyFont="1" applyFill="1" applyBorder="1" applyAlignment="1">
      <alignment horizontal="center" vertical="center" wrapText="1"/>
    </xf>
    <xf numFmtId="49" fontId="1" fillId="0" borderId="1" xfId="1" applyNumberFormat="1" applyBorder="1" applyAlignment="1">
      <alignment horizontal="center" vertical="center" wrapText="1"/>
    </xf>
    <xf numFmtId="49" fontId="1" fillId="0" borderId="1" xfId="1" applyNumberFormat="1" applyBorder="1" applyAlignment="1">
      <alignment vertical="center" wrapText="1"/>
    </xf>
    <xf numFmtId="0" fontId="1" fillId="0" borderId="0" xfId="1" applyFill="1"/>
    <xf numFmtId="0" fontId="10" fillId="0" borderId="0" xfId="1" applyFont="1"/>
    <xf numFmtId="0" fontId="10" fillId="0" borderId="0" xfId="1" applyFont="1" applyAlignment="1">
      <alignment wrapText="1"/>
    </xf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wrapText="1"/>
    </xf>
    <xf numFmtId="0" fontId="12" fillId="3" borderId="1" xfId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/>
    </xf>
    <xf numFmtId="0" fontId="10" fillId="0" borderId="6" xfId="1" applyFont="1" applyBorder="1" applyAlignment="1"/>
    <xf numFmtId="0" fontId="10" fillId="0" borderId="6" xfId="1" applyFont="1" applyBorder="1" applyAlignment="1">
      <alignment wrapText="1"/>
    </xf>
    <xf numFmtId="0" fontId="10" fillId="0" borderId="0" xfId="1" applyFont="1" applyAlignment="1"/>
    <xf numFmtId="0" fontId="10" fillId="0" borderId="1" xfId="1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1" applyFont="1" applyBorder="1" applyAlignment="1">
      <alignment horizontal="center"/>
    </xf>
    <xf numFmtId="0" fontId="14" fillId="0" borderId="1" xfId="0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left" vertical="center" wrapText="1"/>
    </xf>
    <xf numFmtId="0" fontId="1" fillId="0" borderId="0" xfId="1" applyFont="1" applyAlignment="1">
      <alignment horizontal="center"/>
    </xf>
    <xf numFmtId="0" fontId="2" fillId="0" borderId="0" xfId="1" applyFont="1" applyFill="1" applyBorder="1" applyAlignment="1">
      <alignment horizontal="center" vertical="top"/>
    </xf>
    <xf numFmtId="0" fontId="1" fillId="0" borderId="0" xfId="1" applyFont="1" applyAlignment="1">
      <alignment horizontal="left" vertical="center" wrapText="1"/>
    </xf>
    <xf numFmtId="0" fontId="9" fillId="0" borderId="2" xfId="1" applyFont="1" applyBorder="1" applyAlignment="1">
      <alignment horizontal="justify" vertical="center" wrapText="1"/>
    </xf>
    <xf numFmtId="0" fontId="9" fillId="0" borderId="3" xfId="1" applyFont="1" applyBorder="1" applyAlignment="1">
      <alignment horizontal="justify" vertical="center" wrapText="1"/>
    </xf>
    <xf numFmtId="0" fontId="9" fillId="0" borderId="4" xfId="1" applyFont="1" applyBorder="1" applyAlignment="1">
      <alignment horizontal="justify" vertical="center" wrapText="1"/>
    </xf>
    <xf numFmtId="0" fontId="1" fillId="0" borderId="0" xfId="1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/>
    </xf>
    <xf numFmtId="0" fontId="13" fillId="3" borderId="7" xfId="1" applyFont="1" applyFill="1" applyBorder="1" applyAlignment="1">
      <alignment horizontal="center"/>
    </xf>
  </cellXfs>
  <cellStyles count="5">
    <cellStyle name="Millares" xfId="3" builtinId="3"/>
    <cellStyle name="Moneda" xfId="2" builtinId="4"/>
    <cellStyle name="Normal" xfId="0" builtinId="0"/>
    <cellStyle name="Normal 2" xfId="1"/>
    <cellStyle name="Porcentaje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6264E"/>
      <color rgb="FFE06680"/>
      <color rgb="FFC22C5A"/>
      <color rgb="FFD74D78"/>
      <color rgb="FFDD69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0</xdr:row>
      <xdr:rowOff>25773</xdr:rowOff>
    </xdr:from>
    <xdr:to>
      <xdr:col>7</xdr:col>
      <xdr:colOff>47625</xdr:colOff>
      <xdr:row>4</xdr:row>
      <xdr:rowOff>114300</xdr:rowOff>
    </xdr:to>
    <xdr:pic>
      <xdr:nvPicPr>
        <xdr:cNvPr id="2" name="Imagen 1" descr="Membretada_carta-fondo_princip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92" t="5985" r="47121" b="87587"/>
        <a:stretch/>
      </xdr:blipFill>
      <xdr:spPr bwMode="auto">
        <a:xfrm>
          <a:off x="5257800" y="25773"/>
          <a:ext cx="3257550" cy="736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1426153</xdr:colOff>
      <xdr:row>4</xdr:row>
      <xdr:rowOff>137680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t="5348" r="65091" b="83954"/>
        <a:stretch/>
      </xdr:blipFill>
      <xdr:spPr bwMode="auto">
        <a:xfrm>
          <a:off x="0" y="0"/>
          <a:ext cx="1930978" cy="7853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1638300</xdr:colOff>
      <xdr:row>0</xdr:row>
      <xdr:rowOff>47625</xdr:rowOff>
    </xdr:from>
    <xdr:to>
      <xdr:col>1</xdr:col>
      <xdr:colOff>3751118</xdr:colOff>
      <xdr:row>4</xdr:row>
      <xdr:rowOff>65808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l="10502" t="19699" b="9079"/>
        <a:stretch/>
      </xdr:blipFill>
      <xdr:spPr>
        <a:xfrm>
          <a:off x="2143125" y="47625"/>
          <a:ext cx="2112818" cy="6658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19050</xdr:rowOff>
    </xdr:from>
    <xdr:to>
      <xdr:col>5</xdr:col>
      <xdr:colOff>1336541</xdr:colOff>
      <xdr:row>4</xdr:row>
      <xdr:rowOff>85725</xdr:rowOff>
    </xdr:to>
    <xdr:pic>
      <xdr:nvPicPr>
        <xdr:cNvPr id="2" name="Imagen 1" descr="Membretada_carta-fondo_princip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92" t="5985" r="47121" b="87587"/>
        <a:stretch/>
      </xdr:blipFill>
      <xdr:spPr bwMode="auto">
        <a:xfrm>
          <a:off x="5105400" y="19050"/>
          <a:ext cx="3527291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1426153</xdr:colOff>
      <xdr:row>4</xdr:row>
      <xdr:rowOff>147205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t="5348" r="65091" b="83954"/>
        <a:stretch/>
      </xdr:blipFill>
      <xdr:spPr bwMode="auto">
        <a:xfrm>
          <a:off x="0" y="9525"/>
          <a:ext cx="1930978" cy="7853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1743075</xdr:colOff>
      <xdr:row>0</xdr:row>
      <xdr:rowOff>76200</xdr:rowOff>
    </xdr:from>
    <xdr:to>
      <xdr:col>2</xdr:col>
      <xdr:colOff>807893</xdr:colOff>
      <xdr:row>4</xdr:row>
      <xdr:rowOff>94383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l="10502" t="19699" b="9079"/>
        <a:stretch/>
      </xdr:blipFill>
      <xdr:spPr>
        <a:xfrm>
          <a:off x="2247900" y="76200"/>
          <a:ext cx="2112818" cy="6658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2857500</xdr:colOff>
      <xdr:row>0</xdr:row>
      <xdr:rowOff>19050</xdr:rowOff>
    </xdr:from>
    <xdr:to>
      <xdr:col>4</xdr:col>
      <xdr:colOff>0</xdr:colOff>
      <xdr:row>4</xdr:row>
      <xdr:rowOff>85725</xdr:rowOff>
    </xdr:to>
    <xdr:pic>
      <xdr:nvPicPr>
        <xdr:cNvPr id="2" name="Imagen 1" descr="Membretada_carta-fondo_principa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92" t="5985" r="47121" b="87587"/>
        <a:stretch/>
      </xdr:blipFill>
      <xdr:spPr bwMode="auto">
        <a:xfrm>
          <a:off x="6076950" y="19050"/>
          <a:ext cx="14382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1426153</xdr:colOff>
      <xdr:row>4</xdr:row>
      <xdr:rowOff>147205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t="5348" r="65091" b="83954"/>
        <a:stretch/>
      </xdr:blipFill>
      <xdr:spPr bwMode="auto">
        <a:xfrm>
          <a:off x="0" y="9525"/>
          <a:ext cx="1930978" cy="7853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1743075</xdr:colOff>
      <xdr:row>0</xdr:row>
      <xdr:rowOff>76200</xdr:rowOff>
    </xdr:from>
    <xdr:to>
      <xdr:col>2</xdr:col>
      <xdr:colOff>1141268</xdr:colOff>
      <xdr:row>4</xdr:row>
      <xdr:rowOff>94383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l="10502" t="19699" b="9079"/>
        <a:stretch/>
      </xdr:blipFill>
      <xdr:spPr>
        <a:xfrm>
          <a:off x="2247900" y="76200"/>
          <a:ext cx="2112818" cy="665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32"/>
  <sheetViews>
    <sheetView showGridLines="0" topLeftCell="A16" zoomScaleNormal="100" workbookViewId="0">
      <selection activeCell="B29" sqref="B29"/>
    </sheetView>
  </sheetViews>
  <sheetFormatPr baseColWidth="10" defaultRowHeight="12.75" x14ac:dyDescent="0.2"/>
  <cols>
    <col min="1" max="1" width="7.5703125" style="1" bestFit="1" customWidth="1"/>
    <col min="2" max="2" width="62.85546875" style="1" customWidth="1"/>
    <col min="3" max="3" width="19" style="2" bestFit="1" customWidth="1"/>
    <col min="4" max="4" width="6.85546875" style="2" bestFit="1" customWidth="1"/>
    <col min="5" max="6" width="17.5703125" style="2" customWidth="1"/>
    <col min="7" max="7" width="21" style="2" customWidth="1"/>
    <col min="8" max="8" width="15.85546875" style="2" bestFit="1" customWidth="1"/>
    <col min="9" max="9" width="17.5703125" style="22" bestFit="1" customWidth="1"/>
    <col min="10" max="10" width="15.85546875" style="2" bestFit="1" customWidth="1"/>
    <col min="11" max="16384" width="11.42578125" style="2"/>
  </cols>
  <sheetData>
    <row r="7" spans="1:7" x14ac:dyDescent="0.2">
      <c r="A7" s="53"/>
      <c r="B7" s="53"/>
      <c r="C7" s="53"/>
      <c r="D7" s="53"/>
      <c r="E7" s="53"/>
      <c r="F7" s="53"/>
      <c r="G7" s="53"/>
    </row>
    <row r="8" spans="1:7" x14ac:dyDescent="0.2">
      <c r="A8" s="53"/>
      <c r="B8" s="53"/>
      <c r="C8" s="53"/>
      <c r="D8" s="53"/>
      <c r="E8" s="53"/>
      <c r="F8" s="53"/>
      <c r="G8" s="53"/>
    </row>
    <row r="9" spans="1:7" ht="18" x14ac:dyDescent="0.2">
      <c r="A9" s="54" t="s">
        <v>37</v>
      </c>
      <c r="B9" s="54"/>
      <c r="C9" s="54"/>
      <c r="D9" s="54"/>
      <c r="E9" s="54"/>
      <c r="F9" s="54"/>
      <c r="G9" s="54"/>
    </row>
    <row r="10" spans="1:7" ht="18" x14ac:dyDescent="0.2">
      <c r="A10" s="54" t="s">
        <v>38</v>
      </c>
      <c r="B10" s="54"/>
      <c r="C10" s="54"/>
      <c r="D10" s="54"/>
      <c r="E10" s="54"/>
      <c r="F10" s="54"/>
      <c r="G10" s="54"/>
    </row>
    <row r="11" spans="1:7" ht="18" x14ac:dyDescent="0.2">
      <c r="A11" s="54" t="s">
        <v>39</v>
      </c>
      <c r="B11" s="54"/>
      <c r="C11" s="54"/>
      <c r="D11" s="54"/>
      <c r="E11" s="54"/>
      <c r="F11" s="54"/>
      <c r="G11" s="54"/>
    </row>
    <row r="12" spans="1:7" ht="18" x14ac:dyDescent="0.2">
      <c r="A12" s="54" t="s">
        <v>40</v>
      </c>
      <c r="B12" s="54"/>
      <c r="C12" s="54"/>
      <c r="D12" s="54"/>
      <c r="E12" s="54"/>
      <c r="F12" s="54"/>
      <c r="G12" s="54"/>
    </row>
    <row r="13" spans="1:7" ht="18" x14ac:dyDescent="0.2">
      <c r="A13" s="54" t="s">
        <v>41</v>
      </c>
      <c r="B13" s="54"/>
      <c r="C13" s="54"/>
      <c r="D13" s="54"/>
      <c r="E13" s="54"/>
      <c r="F13" s="54"/>
      <c r="G13" s="54"/>
    </row>
    <row r="14" spans="1:7" ht="18" x14ac:dyDescent="0.2">
      <c r="A14" s="54"/>
      <c r="B14" s="54"/>
      <c r="C14" s="54"/>
      <c r="D14" s="54"/>
      <c r="E14" s="54"/>
      <c r="F14" s="54"/>
      <c r="G14" s="54"/>
    </row>
    <row r="15" spans="1:7" ht="18" x14ac:dyDescent="0.2">
      <c r="A15" s="54" t="s">
        <v>23</v>
      </c>
      <c r="B15" s="54"/>
      <c r="C15" s="54"/>
      <c r="D15" s="54"/>
      <c r="E15" s="54"/>
      <c r="F15" s="54"/>
      <c r="G15" s="54"/>
    </row>
    <row r="16" spans="1:7" ht="18" x14ac:dyDescent="0.2">
      <c r="A16" s="54" t="s">
        <v>42</v>
      </c>
      <c r="B16" s="54"/>
      <c r="C16" s="54"/>
      <c r="D16" s="54"/>
      <c r="E16" s="54"/>
      <c r="F16" s="54"/>
      <c r="G16" s="54"/>
    </row>
    <row r="17" spans="1:10" ht="15.75" x14ac:dyDescent="0.25">
      <c r="A17" s="14"/>
      <c r="B17" s="14"/>
      <c r="C17" s="14"/>
      <c r="D17" s="14"/>
      <c r="E17" s="14"/>
      <c r="F17" s="14"/>
      <c r="G17" s="14"/>
    </row>
    <row r="18" spans="1:10" ht="80.25" customHeight="1" x14ac:dyDescent="0.2">
      <c r="A18" s="8" t="s">
        <v>374</v>
      </c>
      <c r="B18" s="8" t="s">
        <v>1</v>
      </c>
      <c r="C18" s="4" t="s">
        <v>18</v>
      </c>
      <c r="D18" s="4" t="s">
        <v>22</v>
      </c>
      <c r="E18" s="4" t="s">
        <v>362</v>
      </c>
      <c r="F18" s="4" t="s">
        <v>46</v>
      </c>
      <c r="G18" s="4" t="s">
        <v>47</v>
      </c>
    </row>
    <row r="19" spans="1:10" s="3" customFormat="1" ht="25.5" customHeight="1" x14ac:dyDescent="0.2">
      <c r="A19" s="5">
        <v>1000</v>
      </c>
      <c r="B19" s="7" t="s">
        <v>19</v>
      </c>
      <c r="C19" s="9">
        <v>1373750164.0399995</v>
      </c>
      <c r="D19" s="15">
        <f>C19/C22</f>
        <v>0.34998290137720112</v>
      </c>
      <c r="E19" s="9">
        <v>515616007.86000001</v>
      </c>
      <c r="F19" s="9">
        <v>1373750164.0399995</v>
      </c>
      <c r="G19" s="9">
        <f>C19-F19</f>
        <v>0</v>
      </c>
      <c r="I19" s="13"/>
      <c r="J19" s="23"/>
    </row>
    <row r="20" spans="1:10" s="3" customFormat="1" ht="25.5" customHeight="1" x14ac:dyDescent="0.2">
      <c r="A20" s="5">
        <v>2500</v>
      </c>
      <c r="B20" s="6" t="s">
        <v>20</v>
      </c>
      <c r="C20" s="9">
        <v>1257897941.2579994</v>
      </c>
      <c r="D20" s="15">
        <f>C20/C22</f>
        <v>0.32046785699605868</v>
      </c>
      <c r="E20" s="9">
        <v>764385258.84000003</v>
      </c>
      <c r="F20" s="9">
        <f>463148411.91+E20</f>
        <v>1227533670.75</v>
      </c>
      <c r="G20" s="9">
        <f t="shared" ref="G20:G21" si="0">C20-F20</f>
        <v>30364270.50799942</v>
      </c>
      <c r="I20" s="13"/>
      <c r="J20" s="23"/>
    </row>
    <row r="21" spans="1:10" s="3" customFormat="1" ht="25.5" customHeight="1" x14ac:dyDescent="0.2">
      <c r="A21" s="5">
        <v>3000</v>
      </c>
      <c r="B21" s="7" t="s">
        <v>21</v>
      </c>
      <c r="C21" s="9">
        <v>1293544121.6200032</v>
      </c>
      <c r="D21" s="15">
        <f>C21/C22</f>
        <v>0.32954924162674021</v>
      </c>
      <c r="E21" s="9">
        <v>581580278.55999994</v>
      </c>
      <c r="F21" s="9">
        <f>711963843.06+E21</f>
        <v>1293544121.6199999</v>
      </c>
      <c r="G21" s="9">
        <f t="shared" si="0"/>
        <v>3.337860107421875E-6</v>
      </c>
      <c r="I21" s="13"/>
      <c r="J21" s="23"/>
    </row>
    <row r="22" spans="1:10" ht="21.75" customHeight="1" x14ac:dyDescent="0.2">
      <c r="A22" s="21"/>
      <c r="B22" s="10" t="s">
        <v>17</v>
      </c>
      <c r="C22" s="10">
        <f>SUM(C19:C21)</f>
        <v>3925192226.9180021</v>
      </c>
      <c r="D22" s="16">
        <f>SUM(D19:D21)</f>
        <v>1</v>
      </c>
      <c r="E22" s="10">
        <f>SUM(E19:E21)</f>
        <v>1861581545.26</v>
      </c>
      <c r="F22" s="10">
        <f>SUM(F19:F21)</f>
        <v>3894827956.4099994</v>
      </c>
      <c r="G22" s="10">
        <f t="shared" ref="G22" si="1">C22-F22</f>
        <v>30364270.508002758</v>
      </c>
    </row>
    <row r="23" spans="1:10" x14ac:dyDescent="0.2">
      <c r="A23" s="56"/>
      <c r="B23" s="57"/>
      <c r="C23" s="57"/>
      <c r="D23" s="57"/>
      <c r="E23" s="57"/>
      <c r="F23" s="57"/>
      <c r="G23" s="58"/>
    </row>
    <row r="24" spans="1:10" x14ac:dyDescent="0.2">
      <c r="C24" s="12"/>
      <c r="D24" s="12"/>
    </row>
    <row r="26" spans="1:10" x14ac:dyDescent="0.2">
      <c r="E26" s="12"/>
      <c r="F26" s="22"/>
      <c r="G26" s="22"/>
      <c r="H26" s="12"/>
    </row>
    <row r="27" spans="1:10" x14ac:dyDescent="0.2">
      <c r="G27" s="24"/>
    </row>
    <row r="28" spans="1:10" x14ac:dyDescent="0.2">
      <c r="G28" s="12"/>
    </row>
    <row r="30" spans="1:10" ht="12.75" customHeight="1" x14ac:dyDescent="0.2">
      <c r="A30" s="55" t="s">
        <v>679</v>
      </c>
      <c r="B30" s="55"/>
      <c r="C30" s="55"/>
      <c r="D30" s="55"/>
      <c r="E30" s="55"/>
      <c r="F30" s="55"/>
      <c r="G30" s="55"/>
    </row>
    <row r="31" spans="1:10" ht="12.75" customHeight="1" x14ac:dyDescent="0.2">
      <c r="A31" s="55"/>
      <c r="B31" s="55"/>
      <c r="C31" s="55"/>
      <c r="D31" s="55"/>
      <c r="E31" s="55"/>
      <c r="F31" s="55"/>
      <c r="G31" s="55"/>
    </row>
    <row r="32" spans="1:10" ht="12.75" customHeight="1" x14ac:dyDescent="0.2">
      <c r="A32" s="55"/>
      <c r="B32" s="55"/>
      <c r="C32" s="55"/>
      <c r="D32" s="55"/>
      <c r="E32" s="55"/>
      <c r="F32" s="55"/>
      <c r="G32" s="55"/>
    </row>
  </sheetData>
  <mergeCells count="12">
    <mergeCell ref="A30:G32"/>
    <mergeCell ref="A12:G12"/>
    <mergeCell ref="A13:G13"/>
    <mergeCell ref="A14:G14"/>
    <mergeCell ref="A15:G15"/>
    <mergeCell ref="A16:G16"/>
    <mergeCell ref="A23:G23"/>
    <mergeCell ref="A7:G7"/>
    <mergeCell ref="A8:G8"/>
    <mergeCell ref="A9:G9"/>
    <mergeCell ref="A10:G10"/>
    <mergeCell ref="A11:G11"/>
  </mergeCells>
  <printOptions horizontalCentered="1"/>
  <pageMargins left="0.15748031496062992" right="0.15748031496062992" top="0.19685039370078741" bottom="0.39370078740157483" header="0" footer="0.19685039370078741"/>
  <pageSetup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G50"/>
  <sheetViews>
    <sheetView showGridLines="0" tabSelected="1" topLeftCell="A4" zoomScale="120" zoomScaleNormal="120" workbookViewId="0">
      <selection activeCell="A16" sqref="A16:F16"/>
    </sheetView>
  </sheetViews>
  <sheetFormatPr baseColWidth="10" defaultRowHeight="12.75" x14ac:dyDescent="0.2"/>
  <cols>
    <col min="1" max="1" width="7.5703125" style="1" bestFit="1" customWidth="1"/>
    <col min="2" max="2" width="45.7109375" style="1" customWidth="1"/>
    <col min="3" max="3" width="19" style="2" customWidth="1"/>
    <col min="4" max="5" width="17.5703125" style="2" customWidth="1"/>
    <col min="6" max="6" width="21" style="2" customWidth="1"/>
    <col min="7" max="7" width="16.5703125" style="2" bestFit="1" customWidth="1"/>
    <col min="8" max="16384" width="11.42578125" style="2"/>
  </cols>
  <sheetData>
    <row r="9" spans="1:6" ht="18" x14ac:dyDescent="0.2">
      <c r="A9" s="54" t="s">
        <v>37</v>
      </c>
      <c r="B9" s="54"/>
      <c r="C9" s="54"/>
      <c r="D9" s="54"/>
      <c r="E9" s="54"/>
      <c r="F9" s="54"/>
    </row>
    <row r="10" spans="1:6" ht="18" x14ac:dyDescent="0.2">
      <c r="A10" s="54" t="s">
        <v>38</v>
      </c>
      <c r="B10" s="54"/>
      <c r="C10" s="54"/>
      <c r="D10" s="54"/>
      <c r="E10" s="54"/>
      <c r="F10" s="54"/>
    </row>
    <row r="11" spans="1:6" ht="18" x14ac:dyDescent="0.2">
      <c r="A11" s="54" t="s">
        <v>39</v>
      </c>
      <c r="B11" s="54"/>
      <c r="C11" s="54"/>
      <c r="D11" s="54"/>
      <c r="E11" s="54"/>
      <c r="F11" s="54"/>
    </row>
    <row r="12" spans="1:6" ht="18" x14ac:dyDescent="0.2">
      <c r="A12" s="54" t="s">
        <v>40</v>
      </c>
      <c r="B12" s="54"/>
      <c r="C12" s="54"/>
      <c r="D12" s="54"/>
      <c r="E12" s="54"/>
      <c r="F12" s="54"/>
    </row>
    <row r="13" spans="1:6" ht="18" x14ac:dyDescent="0.2">
      <c r="A13" s="54" t="s">
        <v>41</v>
      </c>
      <c r="B13" s="54"/>
      <c r="C13" s="54"/>
      <c r="D13" s="54"/>
      <c r="E13" s="54"/>
      <c r="F13" s="54"/>
    </row>
    <row r="15" spans="1:6" ht="18" x14ac:dyDescent="0.2">
      <c r="A15" s="54" t="s">
        <v>23</v>
      </c>
      <c r="B15" s="54"/>
      <c r="C15" s="54"/>
      <c r="D15" s="54"/>
      <c r="E15" s="54"/>
      <c r="F15" s="54"/>
    </row>
    <row r="16" spans="1:6" ht="18" x14ac:dyDescent="0.2">
      <c r="A16" s="54" t="s">
        <v>43</v>
      </c>
      <c r="B16" s="54"/>
      <c r="C16" s="54"/>
      <c r="D16" s="54"/>
      <c r="E16" s="54"/>
      <c r="F16" s="54"/>
    </row>
    <row r="17" spans="1:6" ht="18" x14ac:dyDescent="0.2">
      <c r="A17" s="54"/>
      <c r="B17" s="54"/>
      <c r="C17" s="54"/>
      <c r="D17" s="54"/>
      <c r="E17" s="54"/>
      <c r="F17" s="54"/>
    </row>
    <row r="18" spans="1:6" ht="15.75" x14ac:dyDescent="0.25">
      <c r="A18" s="11"/>
      <c r="B18" s="11"/>
      <c r="C18" s="11"/>
      <c r="D18" s="11"/>
      <c r="E18" s="11"/>
      <c r="F18" s="11"/>
    </row>
    <row r="19" spans="1:6" ht="33.75" x14ac:dyDescent="0.2">
      <c r="A19" s="8" t="s">
        <v>0</v>
      </c>
      <c r="B19" s="8" t="s">
        <v>1</v>
      </c>
      <c r="C19" s="4" t="s">
        <v>18</v>
      </c>
      <c r="D19" s="4" t="s">
        <v>362</v>
      </c>
      <c r="E19" s="4" t="s">
        <v>46</v>
      </c>
      <c r="F19" s="4" t="s">
        <v>47</v>
      </c>
    </row>
    <row r="20" spans="1:6" s="3" customFormat="1" x14ac:dyDescent="0.2">
      <c r="A20" s="5">
        <v>11301</v>
      </c>
      <c r="B20" s="6" t="s">
        <v>2</v>
      </c>
      <c r="C20" s="9">
        <v>444151388.44</v>
      </c>
      <c r="D20" s="9">
        <v>87127314.709999993</v>
      </c>
      <c r="E20" s="9">
        <f>357024073.73+D20</f>
        <v>444151388.44</v>
      </c>
      <c r="F20" s="9">
        <f>C20-E20</f>
        <v>0</v>
      </c>
    </row>
    <row r="21" spans="1:6" s="3" customFormat="1" x14ac:dyDescent="0.2">
      <c r="A21" s="5">
        <v>12201</v>
      </c>
      <c r="B21" s="7" t="s">
        <v>3</v>
      </c>
      <c r="C21" s="9">
        <v>486156397.14999998</v>
      </c>
      <c r="D21" s="9">
        <v>82370075.260000005</v>
      </c>
      <c r="E21" s="9">
        <f>403786321.89+D21</f>
        <v>486156397.14999998</v>
      </c>
      <c r="F21" s="9">
        <f t="shared" ref="F21:F43" si="0">C21-E21</f>
        <v>0</v>
      </c>
    </row>
    <row r="22" spans="1:6" s="3" customFormat="1" ht="25.5" x14ac:dyDescent="0.2">
      <c r="A22" s="5">
        <v>13101</v>
      </c>
      <c r="B22" s="7" t="s">
        <v>364</v>
      </c>
      <c r="C22" s="9">
        <v>1685745</v>
      </c>
      <c r="D22" s="9">
        <v>1685745</v>
      </c>
      <c r="E22" s="9">
        <f>D22</f>
        <v>1685745</v>
      </c>
      <c r="F22" s="9">
        <f t="shared" si="0"/>
        <v>0</v>
      </c>
    </row>
    <row r="23" spans="1:6" s="3" customFormat="1" x14ac:dyDescent="0.2">
      <c r="A23" s="5">
        <v>13201</v>
      </c>
      <c r="B23" s="6" t="s">
        <v>365</v>
      </c>
      <c r="C23" s="9">
        <v>92865067.170000002</v>
      </c>
      <c r="D23" s="9">
        <v>75924890.400000006</v>
      </c>
      <c r="E23" s="9">
        <f>16940176.77+D23</f>
        <v>92865067.170000002</v>
      </c>
      <c r="F23" s="9">
        <f t="shared" si="0"/>
        <v>0</v>
      </c>
    </row>
    <row r="24" spans="1:6" s="27" customFormat="1" ht="25.5" x14ac:dyDescent="0.2">
      <c r="A24" s="5">
        <v>13410</v>
      </c>
      <c r="B24" s="7" t="s">
        <v>366</v>
      </c>
      <c r="C24" s="9">
        <v>128624183.45999999</v>
      </c>
      <c r="D24" s="9">
        <v>128624183.45999999</v>
      </c>
      <c r="E24" s="9">
        <f>D24</f>
        <v>128624183.45999999</v>
      </c>
      <c r="F24" s="9">
        <f t="shared" si="0"/>
        <v>0</v>
      </c>
    </row>
    <row r="25" spans="1:6" s="3" customFormat="1" x14ac:dyDescent="0.2">
      <c r="A25" s="5">
        <v>14101</v>
      </c>
      <c r="B25" s="7" t="s">
        <v>4</v>
      </c>
      <c r="C25" s="9">
        <v>48291671.600000001</v>
      </c>
      <c r="D25" s="9">
        <v>7957612.2800000003</v>
      </c>
      <c r="E25" s="9">
        <f>40334059.32+D25</f>
        <v>48291671.600000001</v>
      </c>
      <c r="F25" s="9">
        <f t="shared" si="0"/>
        <v>0</v>
      </c>
    </row>
    <row r="26" spans="1:6" s="3" customFormat="1" x14ac:dyDescent="0.2">
      <c r="A26" s="5">
        <v>14201</v>
      </c>
      <c r="B26" s="6" t="s">
        <v>5</v>
      </c>
      <c r="C26" s="9">
        <v>17218230.18</v>
      </c>
      <c r="D26" s="9">
        <v>0</v>
      </c>
      <c r="E26" s="9">
        <f>17218230.18+D26</f>
        <v>17218230.18</v>
      </c>
      <c r="F26" s="9">
        <f t="shared" si="0"/>
        <v>0</v>
      </c>
    </row>
    <row r="27" spans="1:6" s="3" customFormat="1" x14ac:dyDescent="0.2">
      <c r="A27" s="5">
        <v>14301</v>
      </c>
      <c r="B27" s="7" t="s">
        <v>6</v>
      </c>
      <c r="C27" s="9">
        <v>22831294.289999999</v>
      </c>
      <c r="D27" s="9">
        <v>0</v>
      </c>
      <c r="E27" s="9">
        <f>22831294.29+D27</f>
        <v>22831294.289999999</v>
      </c>
      <c r="F27" s="9">
        <f t="shared" si="0"/>
        <v>0</v>
      </c>
    </row>
    <row r="28" spans="1:6" s="3" customFormat="1" x14ac:dyDescent="0.2">
      <c r="A28" s="5">
        <v>14401</v>
      </c>
      <c r="B28" s="6" t="s">
        <v>367</v>
      </c>
      <c r="C28" s="9">
        <v>149056.35</v>
      </c>
      <c r="D28" s="9">
        <v>149056.35</v>
      </c>
      <c r="E28" s="9">
        <f>D28</f>
        <v>149056.35</v>
      </c>
      <c r="F28" s="9">
        <f t="shared" si="0"/>
        <v>0</v>
      </c>
    </row>
    <row r="29" spans="1:6" s="3" customFormat="1" x14ac:dyDescent="0.2">
      <c r="A29" s="5">
        <v>14405</v>
      </c>
      <c r="B29" s="7" t="s">
        <v>368</v>
      </c>
      <c r="C29" s="9">
        <v>42636564.369999997</v>
      </c>
      <c r="D29" s="9">
        <v>42636564.369999997</v>
      </c>
      <c r="E29" s="9">
        <f>D29</f>
        <v>42636564.369999997</v>
      </c>
      <c r="F29" s="9">
        <f t="shared" si="0"/>
        <v>0</v>
      </c>
    </row>
    <row r="30" spans="1:6" s="3" customFormat="1" x14ac:dyDescent="0.2">
      <c r="A30" s="5">
        <v>15901</v>
      </c>
      <c r="B30" s="7" t="s">
        <v>369</v>
      </c>
      <c r="C30" s="9">
        <v>89140566.030000001</v>
      </c>
      <c r="D30" s="9">
        <v>89140566.030000001</v>
      </c>
      <c r="E30" s="9">
        <f>D30</f>
        <v>89140566.030000001</v>
      </c>
      <c r="F30" s="9">
        <f t="shared" si="0"/>
        <v>0</v>
      </c>
    </row>
    <row r="31" spans="1:6" s="3" customFormat="1" x14ac:dyDescent="0.2">
      <c r="A31" s="25">
        <v>25101</v>
      </c>
      <c r="B31" s="26" t="s">
        <v>7</v>
      </c>
      <c r="C31" s="9">
        <v>1982225.4200000009</v>
      </c>
      <c r="D31" s="9">
        <v>472036.12999999989</v>
      </c>
      <c r="E31" s="9">
        <f>1510189.29+D31</f>
        <v>1982225.42</v>
      </c>
      <c r="F31" s="9">
        <f t="shared" si="0"/>
        <v>0</v>
      </c>
    </row>
    <row r="32" spans="1:6" s="3" customFormat="1" x14ac:dyDescent="0.2">
      <c r="A32" s="25">
        <v>25301</v>
      </c>
      <c r="B32" s="26" t="s">
        <v>8</v>
      </c>
      <c r="C32" s="9">
        <v>873304970.27999997</v>
      </c>
      <c r="D32" s="9">
        <v>538057035.03999996</v>
      </c>
      <c r="E32" s="9">
        <f>320380709.25+D32</f>
        <v>858437744.28999996</v>
      </c>
      <c r="F32" s="9">
        <f t="shared" si="0"/>
        <v>14867225.99000001</v>
      </c>
    </row>
    <row r="33" spans="1:7" s="3" customFormat="1" x14ac:dyDescent="0.2">
      <c r="A33" s="25">
        <v>25401</v>
      </c>
      <c r="B33" s="26" t="s">
        <v>9</v>
      </c>
      <c r="C33" s="9">
        <v>291013525.47999996</v>
      </c>
      <c r="D33" s="9">
        <v>152582488.31000006</v>
      </c>
      <c r="E33" s="9">
        <f>138431037.17+D33</f>
        <v>291013525.48000002</v>
      </c>
      <c r="F33" s="9">
        <f t="shared" si="0"/>
        <v>0</v>
      </c>
    </row>
    <row r="34" spans="1:7" s="3" customFormat="1" x14ac:dyDescent="0.2">
      <c r="A34" s="25">
        <v>25501</v>
      </c>
      <c r="B34" s="26" t="s">
        <v>10</v>
      </c>
      <c r="C34" s="9">
        <v>3962149.81</v>
      </c>
      <c r="D34" s="9">
        <v>1277031.2100000009</v>
      </c>
      <c r="E34" s="9">
        <f>2685118.6+D34</f>
        <v>3962149.810000001</v>
      </c>
      <c r="F34" s="9">
        <f t="shared" si="0"/>
        <v>0</v>
      </c>
    </row>
    <row r="35" spans="1:7" s="3" customFormat="1" x14ac:dyDescent="0.2">
      <c r="A35" s="25">
        <v>25901</v>
      </c>
      <c r="B35" s="26" t="s">
        <v>11</v>
      </c>
      <c r="C35" s="9">
        <v>87635070.268000007</v>
      </c>
      <c r="D35" s="9">
        <v>71996668.150000006</v>
      </c>
      <c r="E35" s="9">
        <f>141357.6+D35</f>
        <v>72138025.75</v>
      </c>
      <c r="F35" s="9">
        <f t="shared" si="0"/>
        <v>15497044.518000007</v>
      </c>
      <c r="G35" s="23"/>
    </row>
    <row r="36" spans="1:7" s="3" customFormat="1" ht="38.25" x14ac:dyDescent="0.2">
      <c r="A36" s="5">
        <v>26102</v>
      </c>
      <c r="B36" s="6" t="s">
        <v>371</v>
      </c>
      <c r="C36" s="9">
        <v>3359817.75</v>
      </c>
      <c r="D36" s="9">
        <v>2263641.4700000002</v>
      </c>
      <c r="E36" s="9">
        <f>1096176.28+D36</f>
        <v>3359817.75</v>
      </c>
      <c r="F36" s="9">
        <f t="shared" si="0"/>
        <v>0</v>
      </c>
    </row>
    <row r="37" spans="1:7" s="3" customFormat="1" ht="25.5" x14ac:dyDescent="0.2">
      <c r="A37" s="25" t="s">
        <v>372</v>
      </c>
      <c r="B37" s="26" t="s">
        <v>370</v>
      </c>
      <c r="C37" s="9">
        <v>4195818.13</v>
      </c>
      <c r="D37" s="9">
        <v>4195818.13</v>
      </c>
      <c r="E37" s="9">
        <f>+D37</f>
        <v>4195818.13</v>
      </c>
      <c r="F37" s="9">
        <f t="shared" si="0"/>
        <v>0</v>
      </c>
    </row>
    <row r="38" spans="1:7" s="3" customFormat="1" x14ac:dyDescent="0.2">
      <c r="A38" s="25">
        <v>31101</v>
      </c>
      <c r="B38" s="26" t="s">
        <v>12</v>
      </c>
      <c r="C38" s="9">
        <v>48866550.030000001</v>
      </c>
      <c r="D38" s="9">
        <v>23149073.030000001</v>
      </c>
      <c r="E38" s="9">
        <f>25717477+D38</f>
        <v>48866550.030000001</v>
      </c>
      <c r="F38" s="9">
        <f t="shared" si="0"/>
        <v>0</v>
      </c>
    </row>
    <row r="39" spans="1:7" s="3" customFormat="1" x14ac:dyDescent="0.2">
      <c r="A39" s="25">
        <v>33801</v>
      </c>
      <c r="B39" s="26" t="s">
        <v>13</v>
      </c>
      <c r="C39" s="9">
        <v>237678868.31999999</v>
      </c>
      <c r="D39" s="9">
        <v>72400989.739999995</v>
      </c>
      <c r="E39" s="9">
        <f>165277878.58+D39</f>
        <v>237678868.31999999</v>
      </c>
      <c r="F39" s="9">
        <f t="shared" si="0"/>
        <v>0</v>
      </c>
    </row>
    <row r="40" spans="1:7" s="3" customFormat="1" x14ac:dyDescent="0.2">
      <c r="A40" s="25">
        <v>33901</v>
      </c>
      <c r="B40" s="26" t="s">
        <v>373</v>
      </c>
      <c r="C40" s="9">
        <v>220581118.24000001</v>
      </c>
      <c r="D40" s="9">
        <v>156858753.06</v>
      </c>
      <c r="E40" s="9">
        <f>63722365.18+D40</f>
        <v>220581118.24000001</v>
      </c>
      <c r="F40" s="9">
        <f t="shared" si="0"/>
        <v>0</v>
      </c>
    </row>
    <row r="41" spans="1:7" s="3" customFormat="1" ht="25.5" x14ac:dyDescent="0.2">
      <c r="A41" s="25">
        <v>35401</v>
      </c>
      <c r="B41" s="26" t="s">
        <v>14</v>
      </c>
      <c r="C41" s="9">
        <v>238387737.22999999</v>
      </c>
      <c r="D41" s="9">
        <v>138099946.56</v>
      </c>
      <c r="E41" s="9">
        <f>100287790.67+D41</f>
        <v>238387737.23000002</v>
      </c>
      <c r="F41" s="9">
        <f t="shared" si="0"/>
        <v>0</v>
      </c>
    </row>
    <row r="42" spans="1:7" s="3" customFormat="1" ht="25.5" x14ac:dyDescent="0.2">
      <c r="A42" s="25">
        <v>35701</v>
      </c>
      <c r="B42" s="26" t="s">
        <v>15</v>
      </c>
      <c r="C42" s="9">
        <v>39246172.560000002</v>
      </c>
      <c r="D42" s="9">
        <v>32014930.579999998</v>
      </c>
      <c r="E42" s="9">
        <f>7231241.98+D42</f>
        <v>39246172.560000002</v>
      </c>
      <c r="F42" s="9">
        <f t="shared" si="0"/>
        <v>0</v>
      </c>
    </row>
    <row r="43" spans="1:7" s="3" customFormat="1" x14ac:dyDescent="0.2">
      <c r="A43" s="25">
        <v>35801</v>
      </c>
      <c r="B43" s="26" t="s">
        <v>16</v>
      </c>
      <c r="C43" s="9">
        <v>501228039.36000001</v>
      </c>
      <c r="D43" s="9">
        <v>152597125.99000001</v>
      </c>
      <c r="E43" s="9">
        <f>348630913.37+D43</f>
        <v>501228039.36000001</v>
      </c>
      <c r="F43" s="9">
        <f t="shared" si="0"/>
        <v>0</v>
      </c>
    </row>
    <row r="44" spans="1:7" x14ac:dyDescent="0.2">
      <c r="A44" s="20"/>
      <c r="B44" s="10" t="s">
        <v>17</v>
      </c>
      <c r="C44" s="10">
        <f>SUM(C20:C43)</f>
        <v>3925192226.9180007</v>
      </c>
      <c r="D44" s="10">
        <f>SUM(D20:D43)</f>
        <v>1861581545.2600002</v>
      </c>
      <c r="E44" s="10">
        <f>SUM(E20:E43)</f>
        <v>3894827956.4100003</v>
      </c>
      <c r="F44" s="10">
        <f>SUM(F20:F37)</f>
        <v>30364270.508000016</v>
      </c>
    </row>
    <row r="45" spans="1:7" x14ac:dyDescent="0.2">
      <c r="A45" s="61"/>
      <c r="B45" s="61"/>
      <c r="C45" s="61"/>
      <c r="D45" s="61"/>
      <c r="E45" s="61"/>
      <c r="F45" s="62"/>
    </row>
    <row r="46" spans="1:7" x14ac:dyDescent="0.2">
      <c r="C46" s="12"/>
    </row>
    <row r="48" spans="1:7" x14ac:dyDescent="0.2">
      <c r="A48" s="59" t="s">
        <v>679</v>
      </c>
      <c r="B48" s="60"/>
      <c r="C48" s="60"/>
      <c r="D48" s="60"/>
      <c r="E48" s="60"/>
      <c r="F48" s="60"/>
    </row>
    <row r="49" spans="1:6" x14ac:dyDescent="0.2">
      <c r="A49" s="60"/>
      <c r="B49" s="60"/>
      <c r="C49" s="60"/>
      <c r="D49" s="60"/>
      <c r="E49" s="60"/>
      <c r="F49" s="60"/>
    </row>
    <row r="50" spans="1:6" x14ac:dyDescent="0.2">
      <c r="A50" s="60"/>
      <c r="B50" s="60"/>
      <c r="C50" s="60"/>
      <c r="D50" s="60"/>
      <c r="E50" s="60"/>
      <c r="F50" s="60"/>
    </row>
  </sheetData>
  <autoFilter ref="A19:F19"/>
  <mergeCells count="10">
    <mergeCell ref="A16:F16"/>
    <mergeCell ref="A48:F50"/>
    <mergeCell ref="A9:F9"/>
    <mergeCell ref="A10:F10"/>
    <mergeCell ref="A11:F11"/>
    <mergeCell ref="A12:F12"/>
    <mergeCell ref="A13:F13"/>
    <mergeCell ref="A45:F45"/>
    <mergeCell ref="A17:F17"/>
    <mergeCell ref="A15:F15"/>
  </mergeCells>
  <conditionalFormatting sqref="C20:C43">
    <cfRule type="duplicateValues" dxfId="0" priority="2"/>
  </conditionalFormatting>
  <printOptions horizontalCentered="1"/>
  <pageMargins left="0.15748031496062992" right="0.15748031496062992" top="0.78740157480314965" bottom="0.59055118110236227" header="0" footer="0.19685039370078741"/>
  <pageSetup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E485"/>
  <sheetViews>
    <sheetView showGridLines="0" topLeftCell="A52" zoomScaleNormal="100" workbookViewId="0">
      <selection activeCell="G474" sqref="G474"/>
    </sheetView>
  </sheetViews>
  <sheetFormatPr baseColWidth="10" defaultRowHeight="12.75" x14ac:dyDescent="0.2"/>
  <cols>
    <col min="1" max="1" width="7.5703125" style="50" bestFit="1" customWidth="1"/>
    <col min="2" max="2" width="40.7109375" style="29" customWidth="1"/>
    <col min="3" max="3" width="58.5703125" style="29" customWidth="1"/>
    <col min="4" max="4" width="15.28515625" style="28" customWidth="1"/>
    <col min="5" max="5" width="29.28515625" style="2" hidden="1" customWidth="1"/>
    <col min="6" max="16384" width="11.42578125" style="2"/>
  </cols>
  <sheetData>
    <row r="7" spans="1:5" ht="18" x14ac:dyDescent="0.2">
      <c r="A7" s="54" t="s">
        <v>37</v>
      </c>
      <c r="B7" s="54"/>
      <c r="C7" s="54"/>
      <c r="D7" s="54"/>
      <c r="E7" s="54"/>
    </row>
    <row r="8" spans="1:5" ht="18" x14ac:dyDescent="0.2">
      <c r="A8" s="54" t="s">
        <v>38</v>
      </c>
      <c r="B8" s="54"/>
      <c r="C8" s="54"/>
      <c r="D8" s="54"/>
      <c r="E8" s="54"/>
    </row>
    <row r="9" spans="1:5" ht="18" x14ac:dyDescent="0.2">
      <c r="A9" s="54" t="s">
        <v>39</v>
      </c>
      <c r="B9" s="54"/>
      <c r="C9" s="54"/>
      <c r="D9" s="54"/>
      <c r="E9" s="54"/>
    </row>
    <row r="10" spans="1:5" ht="18" x14ac:dyDescent="0.2">
      <c r="A10" s="54" t="s">
        <v>40</v>
      </c>
      <c r="B10" s="54"/>
      <c r="C10" s="54"/>
      <c r="D10" s="54"/>
      <c r="E10" s="54"/>
    </row>
    <row r="11" spans="1:5" ht="18" x14ac:dyDescent="0.2">
      <c r="A11" s="54" t="s">
        <v>41</v>
      </c>
      <c r="B11" s="54"/>
      <c r="C11" s="54"/>
      <c r="D11" s="54"/>
      <c r="E11" s="54"/>
    </row>
    <row r="13" spans="1:5" ht="18" x14ac:dyDescent="0.2">
      <c r="A13" s="54" t="s">
        <v>23</v>
      </c>
      <c r="B13" s="54"/>
      <c r="C13" s="54"/>
      <c r="D13" s="54"/>
      <c r="E13" s="54"/>
    </row>
    <row r="14" spans="1:5" s="3" customFormat="1" ht="18" x14ac:dyDescent="0.2">
      <c r="A14" s="54" t="s">
        <v>44</v>
      </c>
      <c r="B14" s="54"/>
      <c r="C14" s="54"/>
      <c r="D14" s="54"/>
      <c r="E14" s="54"/>
    </row>
    <row r="15" spans="1:5" s="3" customFormat="1" ht="18" x14ac:dyDescent="0.2">
      <c r="A15" s="54"/>
      <c r="B15" s="54"/>
      <c r="C15" s="54"/>
      <c r="D15" s="54"/>
      <c r="E15" s="54"/>
    </row>
    <row r="16" spans="1:5" s="3" customFormat="1" ht="15.75" x14ac:dyDescent="0.25">
      <c r="A16" s="48"/>
      <c r="B16" s="31"/>
      <c r="C16" s="31"/>
      <c r="D16" s="30"/>
      <c r="E16" s="14"/>
    </row>
    <row r="17" spans="1:5" s="3" customFormat="1" ht="36" x14ac:dyDescent="0.2">
      <c r="A17" s="32" t="s">
        <v>0</v>
      </c>
      <c r="B17" s="32" t="s">
        <v>27</v>
      </c>
      <c r="C17" s="32" t="s">
        <v>1</v>
      </c>
      <c r="D17" s="32" t="s">
        <v>25</v>
      </c>
      <c r="E17" s="4" t="s">
        <v>45</v>
      </c>
    </row>
    <row r="18" spans="1:5" s="3" customFormat="1" x14ac:dyDescent="0.2">
      <c r="A18" s="33">
        <v>3380</v>
      </c>
      <c r="B18" s="34" t="s">
        <v>33</v>
      </c>
      <c r="C18" s="34" t="s">
        <v>28</v>
      </c>
      <c r="D18" s="35">
        <v>31482</v>
      </c>
      <c r="E18" s="17">
        <v>12684644.880000001</v>
      </c>
    </row>
    <row r="19" spans="1:5" s="3" customFormat="1" ht="24" x14ac:dyDescent="0.2">
      <c r="A19" s="33">
        <v>3380</v>
      </c>
      <c r="B19" s="34" t="s">
        <v>24</v>
      </c>
      <c r="C19" s="34" t="s">
        <v>31</v>
      </c>
      <c r="D19" s="35" t="s">
        <v>26</v>
      </c>
      <c r="E19" s="17">
        <v>94740.87</v>
      </c>
    </row>
    <row r="20" spans="1:5" s="3" customFormat="1" ht="24" x14ac:dyDescent="0.2">
      <c r="A20" s="33">
        <v>3380</v>
      </c>
      <c r="B20" s="34" t="s">
        <v>34</v>
      </c>
      <c r="C20" s="34" t="s">
        <v>28</v>
      </c>
      <c r="D20" s="35">
        <v>34184</v>
      </c>
      <c r="E20" s="17">
        <v>8534102.0600000005</v>
      </c>
    </row>
    <row r="21" spans="1:5" s="3" customFormat="1" ht="24" x14ac:dyDescent="0.2">
      <c r="A21" s="33">
        <v>3380</v>
      </c>
      <c r="B21" s="34" t="s">
        <v>24</v>
      </c>
      <c r="C21" s="34" t="s">
        <v>30</v>
      </c>
      <c r="D21" s="35" t="s">
        <v>26</v>
      </c>
      <c r="E21" s="17">
        <v>55461</v>
      </c>
    </row>
    <row r="22" spans="1:5" ht="24" x14ac:dyDescent="0.2">
      <c r="A22" s="33">
        <v>3580</v>
      </c>
      <c r="B22" s="34" t="s">
        <v>35</v>
      </c>
      <c r="C22" s="34" t="s">
        <v>29</v>
      </c>
      <c r="D22" s="35">
        <v>35230</v>
      </c>
      <c r="E22" s="17">
        <v>8095714.8399999999</v>
      </c>
    </row>
    <row r="23" spans="1:5" ht="24" x14ac:dyDescent="0.2">
      <c r="A23" s="33">
        <v>3580</v>
      </c>
      <c r="B23" s="34" t="s">
        <v>24</v>
      </c>
      <c r="C23" s="34" t="s">
        <v>32</v>
      </c>
      <c r="D23" s="35" t="s">
        <v>26</v>
      </c>
      <c r="E23" s="17">
        <v>48877.47</v>
      </c>
    </row>
    <row r="24" spans="1:5" ht="24" x14ac:dyDescent="0.2">
      <c r="A24" s="33">
        <v>3580</v>
      </c>
      <c r="B24" s="34" t="s">
        <v>36</v>
      </c>
      <c r="C24" s="34" t="s">
        <v>29</v>
      </c>
      <c r="D24" s="35">
        <v>35566</v>
      </c>
      <c r="E24" s="17">
        <v>6128474.0199999996</v>
      </c>
    </row>
    <row r="25" spans="1:5" x14ac:dyDescent="0.2">
      <c r="A25" s="63"/>
      <c r="B25" s="63"/>
      <c r="C25" s="63"/>
      <c r="D25" s="64"/>
      <c r="E25" s="10">
        <f>SUM(E18:E24)</f>
        <v>35642015.140000001</v>
      </c>
    </row>
    <row r="26" spans="1:5" x14ac:dyDescent="0.2">
      <c r="A26" s="49"/>
      <c r="B26" s="38"/>
      <c r="C26" s="38"/>
      <c r="D26" s="37"/>
      <c r="E26" s="18"/>
    </row>
    <row r="27" spans="1:5" x14ac:dyDescent="0.2">
      <c r="D27" s="39"/>
      <c r="E27" s="19"/>
    </row>
    <row r="28" spans="1:5" x14ac:dyDescent="0.2">
      <c r="A28" s="63" t="s">
        <v>48</v>
      </c>
      <c r="B28" s="63"/>
      <c r="C28" s="63"/>
      <c r="D28" s="64"/>
    </row>
    <row r="29" spans="1:5" x14ac:dyDescent="0.2">
      <c r="A29" s="33">
        <v>2510</v>
      </c>
      <c r="B29" s="40" t="s">
        <v>49</v>
      </c>
      <c r="C29" s="34" t="s">
        <v>50</v>
      </c>
      <c r="D29" s="35">
        <v>34926</v>
      </c>
    </row>
    <row r="30" spans="1:5" ht="24" x14ac:dyDescent="0.2">
      <c r="A30" s="33">
        <v>2510</v>
      </c>
      <c r="B30" s="40" t="s">
        <v>51</v>
      </c>
      <c r="C30" s="34" t="s">
        <v>52</v>
      </c>
      <c r="D30" s="35">
        <v>39061</v>
      </c>
    </row>
    <row r="31" spans="1:5" x14ac:dyDescent="0.2">
      <c r="A31" s="33">
        <v>2510</v>
      </c>
      <c r="B31" s="40" t="s">
        <v>53</v>
      </c>
      <c r="C31" s="34" t="s">
        <v>50</v>
      </c>
      <c r="D31" s="35">
        <v>44836</v>
      </c>
    </row>
    <row r="32" spans="1:5" x14ac:dyDescent="0.2">
      <c r="A32" s="33">
        <v>2510</v>
      </c>
      <c r="B32" s="40" t="s">
        <v>54</v>
      </c>
      <c r="C32" s="34" t="s">
        <v>55</v>
      </c>
      <c r="D32" s="35">
        <v>32454</v>
      </c>
    </row>
    <row r="33" spans="1:4" ht="24" x14ac:dyDescent="0.2">
      <c r="A33" s="33">
        <v>2530</v>
      </c>
      <c r="B33" s="40" t="s">
        <v>56</v>
      </c>
      <c r="C33" s="34" t="s">
        <v>57</v>
      </c>
      <c r="D33" s="35">
        <v>32548</v>
      </c>
    </row>
    <row r="34" spans="1:4" x14ac:dyDescent="0.2">
      <c r="A34" s="33">
        <v>2530</v>
      </c>
      <c r="B34" s="40" t="s">
        <v>58</v>
      </c>
      <c r="C34" s="34" t="s">
        <v>59</v>
      </c>
      <c r="D34" s="35">
        <v>31136</v>
      </c>
    </row>
    <row r="35" spans="1:4" ht="24" x14ac:dyDescent="0.2">
      <c r="A35" s="33">
        <v>2530</v>
      </c>
      <c r="B35" s="40" t="s">
        <v>60</v>
      </c>
      <c r="C35" s="34" t="s">
        <v>57</v>
      </c>
      <c r="D35" s="35">
        <v>39484</v>
      </c>
    </row>
    <row r="36" spans="1:4" ht="24" x14ac:dyDescent="0.2">
      <c r="A36" s="33">
        <v>2540</v>
      </c>
      <c r="B36" s="40" t="s">
        <v>56</v>
      </c>
      <c r="C36" s="34" t="s">
        <v>61</v>
      </c>
      <c r="D36" s="35">
        <v>32548</v>
      </c>
    </row>
    <row r="37" spans="1:4" ht="24" x14ac:dyDescent="0.2">
      <c r="A37" s="33">
        <v>2540</v>
      </c>
      <c r="B37" s="40" t="s">
        <v>60</v>
      </c>
      <c r="C37" s="34" t="s">
        <v>61</v>
      </c>
      <c r="D37" s="35">
        <v>39484</v>
      </c>
    </row>
    <row r="38" spans="1:4" ht="36" x14ac:dyDescent="0.2">
      <c r="A38" s="33">
        <v>2550</v>
      </c>
      <c r="B38" s="40" t="s">
        <v>62</v>
      </c>
      <c r="C38" s="34" t="s">
        <v>63</v>
      </c>
      <c r="D38" s="35">
        <v>35494</v>
      </c>
    </row>
    <row r="39" spans="1:4" x14ac:dyDescent="0.2">
      <c r="A39" s="33">
        <v>2550</v>
      </c>
      <c r="B39" s="40" t="s">
        <v>64</v>
      </c>
      <c r="C39" s="34" t="s">
        <v>65</v>
      </c>
      <c r="D39" s="35">
        <v>43912</v>
      </c>
    </row>
    <row r="40" spans="1:4" ht="36" x14ac:dyDescent="0.2">
      <c r="A40" s="33">
        <v>2550</v>
      </c>
      <c r="B40" s="40" t="s">
        <v>66</v>
      </c>
      <c r="C40" s="34" t="s">
        <v>67</v>
      </c>
      <c r="D40" s="35">
        <v>45340</v>
      </c>
    </row>
    <row r="41" spans="1:4" ht="36" x14ac:dyDescent="0.2">
      <c r="A41" s="33">
        <v>2550</v>
      </c>
      <c r="B41" s="40" t="s">
        <v>68</v>
      </c>
      <c r="C41" s="34" t="s">
        <v>69</v>
      </c>
      <c r="D41" s="35" t="s">
        <v>70</v>
      </c>
    </row>
    <row r="42" spans="1:4" x14ac:dyDescent="0.2">
      <c r="A42" s="33">
        <v>2550</v>
      </c>
      <c r="B42" s="40" t="s">
        <v>71</v>
      </c>
      <c r="C42" s="34" t="s">
        <v>72</v>
      </c>
      <c r="D42" s="35">
        <v>43647</v>
      </c>
    </row>
    <row r="43" spans="1:4" ht="36" x14ac:dyDescent="0.2">
      <c r="A43" s="33">
        <v>2550</v>
      </c>
      <c r="B43" s="40" t="s">
        <v>49</v>
      </c>
      <c r="C43" s="34" t="s">
        <v>69</v>
      </c>
      <c r="D43" s="35">
        <v>34926</v>
      </c>
    </row>
    <row r="44" spans="1:4" ht="36" x14ac:dyDescent="0.2">
      <c r="A44" s="33">
        <v>2550</v>
      </c>
      <c r="B44" s="40" t="s">
        <v>51</v>
      </c>
      <c r="C44" s="34" t="s">
        <v>63</v>
      </c>
      <c r="D44" s="35">
        <v>39061</v>
      </c>
    </row>
    <row r="45" spans="1:4" x14ac:dyDescent="0.2">
      <c r="A45" s="33">
        <v>2550</v>
      </c>
      <c r="B45" s="40" t="s">
        <v>53</v>
      </c>
      <c r="C45" s="34" t="s">
        <v>73</v>
      </c>
      <c r="D45" s="35">
        <v>44836</v>
      </c>
    </row>
    <row r="46" spans="1:4" ht="48" x14ac:dyDescent="0.2">
      <c r="A46" s="33">
        <v>2550</v>
      </c>
      <c r="B46" s="40" t="s">
        <v>54</v>
      </c>
      <c r="C46" s="34" t="s">
        <v>74</v>
      </c>
      <c r="D46" s="35">
        <v>32454</v>
      </c>
    </row>
    <row r="47" spans="1:4" ht="24" x14ac:dyDescent="0.2">
      <c r="A47" s="47">
        <v>3110</v>
      </c>
      <c r="B47" s="41" t="s">
        <v>75</v>
      </c>
      <c r="C47" s="41" t="s">
        <v>76</v>
      </c>
      <c r="D47" s="42" t="s">
        <v>77</v>
      </c>
    </row>
    <row r="48" spans="1:4" ht="24" x14ac:dyDescent="0.2">
      <c r="A48" s="33">
        <v>3380</v>
      </c>
      <c r="B48" s="43" t="s">
        <v>78</v>
      </c>
      <c r="C48" s="40" t="s">
        <v>79</v>
      </c>
      <c r="D48" s="35">
        <v>31482</v>
      </c>
    </row>
    <row r="49" spans="1:4" ht="24" x14ac:dyDescent="0.2">
      <c r="A49" s="33">
        <v>3380</v>
      </c>
      <c r="B49" s="43" t="s">
        <v>80</v>
      </c>
      <c r="C49" s="40" t="s">
        <v>79</v>
      </c>
      <c r="D49" s="35">
        <v>34184</v>
      </c>
    </row>
    <row r="50" spans="1:4" x14ac:dyDescent="0.2">
      <c r="A50" s="33">
        <v>3570</v>
      </c>
      <c r="B50" s="43" t="s">
        <v>81</v>
      </c>
      <c r="C50" s="41" t="s">
        <v>82</v>
      </c>
      <c r="D50" s="35">
        <v>46849</v>
      </c>
    </row>
    <row r="51" spans="1:4" x14ac:dyDescent="0.2">
      <c r="A51" s="33">
        <v>3570</v>
      </c>
      <c r="B51" s="43" t="s">
        <v>83</v>
      </c>
      <c r="C51" s="41" t="s">
        <v>82</v>
      </c>
      <c r="D51" s="35">
        <v>48580</v>
      </c>
    </row>
    <row r="52" spans="1:4" x14ac:dyDescent="0.2">
      <c r="A52" s="33">
        <v>3570</v>
      </c>
      <c r="B52" s="43" t="s">
        <v>84</v>
      </c>
      <c r="C52" s="41" t="s">
        <v>82</v>
      </c>
      <c r="D52" s="35">
        <v>45987</v>
      </c>
    </row>
    <row r="53" spans="1:4" x14ac:dyDescent="0.2">
      <c r="A53" s="33">
        <v>3570</v>
      </c>
      <c r="B53" s="43" t="s">
        <v>85</v>
      </c>
      <c r="C53" s="41" t="s">
        <v>82</v>
      </c>
      <c r="D53" s="35">
        <v>39145</v>
      </c>
    </row>
    <row r="54" spans="1:4" x14ac:dyDescent="0.2">
      <c r="A54" s="33">
        <v>3570</v>
      </c>
      <c r="B54" s="43" t="s">
        <v>86</v>
      </c>
      <c r="C54" s="41" t="s">
        <v>82</v>
      </c>
      <c r="D54" s="35">
        <v>38705</v>
      </c>
    </row>
    <row r="55" spans="1:4" x14ac:dyDescent="0.2">
      <c r="A55" s="33">
        <v>3570</v>
      </c>
      <c r="B55" s="43" t="s">
        <v>87</v>
      </c>
      <c r="C55" s="41" t="s">
        <v>82</v>
      </c>
      <c r="D55" s="35">
        <v>38846</v>
      </c>
    </row>
    <row r="56" spans="1:4" x14ac:dyDescent="0.2">
      <c r="A56" s="33">
        <v>3570</v>
      </c>
      <c r="B56" s="43" t="s">
        <v>88</v>
      </c>
      <c r="C56" s="41" t="s">
        <v>82</v>
      </c>
      <c r="D56" s="35">
        <v>39405</v>
      </c>
    </row>
    <row r="57" spans="1:4" x14ac:dyDescent="0.2">
      <c r="A57" s="33">
        <v>3570</v>
      </c>
      <c r="B57" s="43" t="s">
        <v>89</v>
      </c>
      <c r="C57" s="41" t="s">
        <v>82</v>
      </c>
      <c r="D57" s="35">
        <v>37477</v>
      </c>
    </row>
    <row r="58" spans="1:4" x14ac:dyDescent="0.2">
      <c r="A58" s="33">
        <v>3570</v>
      </c>
      <c r="B58" s="43" t="s">
        <v>90</v>
      </c>
      <c r="C58" s="41" t="s">
        <v>82</v>
      </c>
      <c r="D58" s="35">
        <v>44881</v>
      </c>
    </row>
    <row r="59" spans="1:4" x14ac:dyDescent="0.2">
      <c r="A59" s="33">
        <v>3570</v>
      </c>
      <c r="B59" s="43" t="s">
        <v>91</v>
      </c>
      <c r="C59" s="41" t="s">
        <v>82</v>
      </c>
      <c r="D59" s="35">
        <v>45964</v>
      </c>
    </row>
    <row r="60" spans="1:4" x14ac:dyDescent="0.2">
      <c r="A60" s="33">
        <v>3570</v>
      </c>
      <c r="B60" s="43" t="s">
        <v>92</v>
      </c>
      <c r="C60" s="41" t="s">
        <v>82</v>
      </c>
      <c r="D60" s="35">
        <v>47454</v>
      </c>
    </row>
    <row r="61" spans="1:4" x14ac:dyDescent="0.2">
      <c r="A61" s="33">
        <v>3570</v>
      </c>
      <c r="B61" s="43" t="s">
        <v>93</v>
      </c>
      <c r="C61" s="41" t="s">
        <v>82</v>
      </c>
      <c r="D61" s="35">
        <v>39834</v>
      </c>
    </row>
    <row r="62" spans="1:4" x14ac:dyDescent="0.2">
      <c r="A62" s="33">
        <v>3570</v>
      </c>
      <c r="B62" s="43" t="s">
        <v>94</v>
      </c>
      <c r="C62" s="41" t="s">
        <v>82</v>
      </c>
      <c r="D62" s="35">
        <v>47670</v>
      </c>
    </row>
    <row r="63" spans="1:4" ht="36" x14ac:dyDescent="0.2">
      <c r="A63" s="33">
        <v>3580</v>
      </c>
      <c r="B63" s="43" t="s">
        <v>95</v>
      </c>
      <c r="C63" s="41" t="s">
        <v>96</v>
      </c>
      <c r="D63" s="35">
        <v>35543</v>
      </c>
    </row>
    <row r="64" spans="1:4" ht="36" x14ac:dyDescent="0.2">
      <c r="A64" s="33">
        <v>3580</v>
      </c>
      <c r="B64" s="43" t="s">
        <v>97</v>
      </c>
      <c r="C64" s="41" t="s">
        <v>98</v>
      </c>
      <c r="D64" s="35">
        <v>35566</v>
      </c>
    </row>
    <row r="65" spans="1:4" ht="36" x14ac:dyDescent="0.2">
      <c r="A65" s="33">
        <v>3580</v>
      </c>
      <c r="B65" s="43" t="s">
        <v>99</v>
      </c>
      <c r="C65" s="40" t="s">
        <v>98</v>
      </c>
      <c r="D65" s="35">
        <v>35230</v>
      </c>
    </row>
    <row r="66" spans="1:4" ht="29.25" customHeight="1" x14ac:dyDescent="0.2">
      <c r="A66" s="33">
        <v>3580</v>
      </c>
      <c r="B66" s="43" t="s">
        <v>100</v>
      </c>
      <c r="C66" s="34" t="s">
        <v>32</v>
      </c>
      <c r="D66" s="35" t="s">
        <v>26</v>
      </c>
    </row>
    <row r="67" spans="1:4" ht="36" x14ac:dyDescent="0.2">
      <c r="A67" s="33">
        <v>3580</v>
      </c>
      <c r="B67" s="43" t="s">
        <v>101</v>
      </c>
      <c r="C67" s="40" t="s">
        <v>98</v>
      </c>
      <c r="D67" s="35">
        <v>32945</v>
      </c>
    </row>
    <row r="68" spans="1:4" x14ac:dyDescent="0.2">
      <c r="A68" s="63"/>
      <c r="B68" s="63"/>
      <c r="C68" s="63"/>
      <c r="D68" s="64"/>
    </row>
    <row r="70" spans="1:4" x14ac:dyDescent="0.2">
      <c r="A70" s="63" t="s">
        <v>102</v>
      </c>
      <c r="B70" s="63"/>
      <c r="C70" s="63"/>
      <c r="D70" s="64"/>
    </row>
    <row r="71" spans="1:4" x14ac:dyDescent="0.2">
      <c r="A71" s="45">
        <v>2510</v>
      </c>
      <c r="B71" s="44" t="s">
        <v>54</v>
      </c>
      <c r="C71" s="44" t="s">
        <v>52</v>
      </c>
      <c r="D71" s="45">
        <v>32454</v>
      </c>
    </row>
    <row r="72" spans="1:4" x14ac:dyDescent="0.2">
      <c r="A72" s="45">
        <v>2510</v>
      </c>
      <c r="B72" s="44" t="s">
        <v>103</v>
      </c>
      <c r="C72" s="44" t="s">
        <v>52</v>
      </c>
      <c r="D72" s="45">
        <v>34215</v>
      </c>
    </row>
    <row r="73" spans="1:4" x14ac:dyDescent="0.2">
      <c r="A73" s="45">
        <v>2510</v>
      </c>
      <c r="B73" s="44" t="s">
        <v>49</v>
      </c>
      <c r="C73" s="44" t="s">
        <v>52</v>
      </c>
      <c r="D73" s="45">
        <v>34926</v>
      </c>
    </row>
    <row r="74" spans="1:4" ht="24" x14ac:dyDescent="0.2">
      <c r="A74" s="45">
        <v>2510</v>
      </c>
      <c r="B74" s="44" t="s">
        <v>104</v>
      </c>
      <c r="C74" s="44" t="s">
        <v>52</v>
      </c>
      <c r="D74" s="45">
        <v>36023</v>
      </c>
    </row>
    <row r="75" spans="1:4" ht="24" x14ac:dyDescent="0.2">
      <c r="A75" s="45">
        <v>2510</v>
      </c>
      <c r="B75" s="44" t="s">
        <v>227</v>
      </c>
      <c r="C75" s="44" t="s">
        <v>52</v>
      </c>
      <c r="D75" s="45">
        <v>36161</v>
      </c>
    </row>
    <row r="76" spans="1:4" x14ac:dyDescent="0.2">
      <c r="A76" s="45">
        <v>2510</v>
      </c>
      <c r="B76" s="44" t="s">
        <v>105</v>
      </c>
      <c r="C76" s="44" t="s">
        <v>52</v>
      </c>
      <c r="D76" s="45">
        <v>36523</v>
      </c>
    </row>
    <row r="77" spans="1:4" x14ac:dyDescent="0.2">
      <c r="A77" s="45">
        <v>2510</v>
      </c>
      <c r="B77" s="44" t="s">
        <v>106</v>
      </c>
      <c r="C77" s="44" t="s">
        <v>52</v>
      </c>
      <c r="D77" s="45">
        <v>37483</v>
      </c>
    </row>
    <row r="78" spans="1:4" x14ac:dyDescent="0.2">
      <c r="A78" s="45">
        <v>2510</v>
      </c>
      <c r="B78" s="44" t="s">
        <v>107</v>
      </c>
      <c r="C78" s="44" t="s">
        <v>52</v>
      </c>
      <c r="D78" s="45">
        <v>39046</v>
      </c>
    </row>
    <row r="79" spans="1:4" ht="24" x14ac:dyDescent="0.2">
      <c r="A79" s="45">
        <v>2510</v>
      </c>
      <c r="B79" s="44" t="s">
        <v>51</v>
      </c>
      <c r="C79" s="44" t="s">
        <v>52</v>
      </c>
      <c r="D79" s="45">
        <v>39061</v>
      </c>
    </row>
    <row r="80" spans="1:4" x14ac:dyDescent="0.2">
      <c r="A80" s="45">
        <v>2510</v>
      </c>
      <c r="B80" s="44" t="s">
        <v>53</v>
      </c>
      <c r="C80" s="44" t="s">
        <v>52</v>
      </c>
      <c r="D80" s="45">
        <v>44836</v>
      </c>
    </row>
    <row r="81" spans="1:4" x14ac:dyDescent="0.2">
      <c r="A81" s="45">
        <v>2510</v>
      </c>
      <c r="B81" s="44" t="s">
        <v>108</v>
      </c>
      <c r="C81" s="44" t="s">
        <v>52</v>
      </c>
      <c r="D81" s="45">
        <v>48109</v>
      </c>
    </row>
    <row r="82" spans="1:4" x14ac:dyDescent="0.2">
      <c r="A82" s="45">
        <v>2530</v>
      </c>
      <c r="B82" s="44" t="s">
        <v>58</v>
      </c>
      <c r="C82" s="44" t="s">
        <v>212</v>
      </c>
      <c r="D82" s="45">
        <v>31136</v>
      </c>
    </row>
    <row r="83" spans="1:4" ht="24" x14ac:dyDescent="0.2">
      <c r="A83" s="45">
        <v>2530</v>
      </c>
      <c r="B83" s="44" t="s">
        <v>56</v>
      </c>
      <c r="C83" s="44" t="s">
        <v>213</v>
      </c>
      <c r="D83" s="45">
        <v>32548</v>
      </c>
    </row>
    <row r="84" spans="1:4" x14ac:dyDescent="0.2">
      <c r="A84" s="45">
        <v>2530</v>
      </c>
      <c r="B84" s="44" t="s">
        <v>109</v>
      </c>
      <c r="C84" s="44" t="s">
        <v>214</v>
      </c>
      <c r="D84" s="45">
        <v>37003</v>
      </c>
    </row>
    <row r="85" spans="1:4" ht="24" x14ac:dyDescent="0.2">
      <c r="A85" s="45">
        <v>2530</v>
      </c>
      <c r="B85" s="44" t="s">
        <v>60</v>
      </c>
      <c r="C85" s="44" t="s">
        <v>215</v>
      </c>
      <c r="D85" s="45">
        <v>39484</v>
      </c>
    </row>
    <row r="86" spans="1:4" ht="24" x14ac:dyDescent="0.2">
      <c r="A86" s="45">
        <v>2530</v>
      </c>
      <c r="B86" s="44" t="s">
        <v>228</v>
      </c>
      <c r="C86" s="44" t="s">
        <v>216</v>
      </c>
      <c r="D86" s="45">
        <v>44650</v>
      </c>
    </row>
    <row r="87" spans="1:4" ht="24" x14ac:dyDescent="0.2">
      <c r="A87" s="45">
        <v>2540</v>
      </c>
      <c r="B87" s="44" t="s">
        <v>56</v>
      </c>
      <c r="C87" s="44" t="s">
        <v>217</v>
      </c>
      <c r="D87" s="45">
        <v>32548</v>
      </c>
    </row>
    <row r="88" spans="1:4" ht="24" x14ac:dyDescent="0.2">
      <c r="A88" s="45">
        <v>2540</v>
      </c>
      <c r="B88" s="44" t="s">
        <v>60</v>
      </c>
      <c r="C88" s="44" t="s">
        <v>218</v>
      </c>
      <c r="D88" s="45">
        <v>39484</v>
      </c>
    </row>
    <row r="89" spans="1:4" ht="48" x14ac:dyDescent="0.2">
      <c r="A89" s="45">
        <v>2550</v>
      </c>
      <c r="B89" s="44" t="s">
        <v>54</v>
      </c>
      <c r="C89" s="44" t="s">
        <v>74</v>
      </c>
      <c r="D89" s="45">
        <v>32454</v>
      </c>
    </row>
    <row r="90" spans="1:4" ht="36" x14ac:dyDescent="0.2">
      <c r="A90" s="45">
        <v>2550</v>
      </c>
      <c r="B90" s="44" t="s">
        <v>68</v>
      </c>
      <c r="C90" s="44" t="s">
        <v>69</v>
      </c>
      <c r="D90" s="45" t="s">
        <v>70</v>
      </c>
    </row>
    <row r="91" spans="1:4" x14ac:dyDescent="0.2">
      <c r="A91" s="45">
        <v>2550</v>
      </c>
      <c r="B91" s="44" t="s">
        <v>103</v>
      </c>
      <c r="C91" s="44" t="s">
        <v>219</v>
      </c>
      <c r="D91" s="45">
        <v>34215</v>
      </c>
    </row>
    <row r="92" spans="1:4" x14ac:dyDescent="0.2">
      <c r="A92" s="45">
        <v>2550</v>
      </c>
      <c r="B92" s="44" t="s">
        <v>49</v>
      </c>
      <c r="C92" s="44" t="s">
        <v>220</v>
      </c>
      <c r="D92" s="45">
        <v>34926</v>
      </c>
    </row>
    <row r="93" spans="1:4" x14ac:dyDescent="0.2">
      <c r="A93" s="45">
        <v>2550</v>
      </c>
      <c r="B93" s="44" t="s">
        <v>62</v>
      </c>
      <c r="C93" s="44" t="s">
        <v>221</v>
      </c>
      <c r="D93" s="45">
        <v>35494</v>
      </c>
    </row>
    <row r="94" spans="1:4" x14ac:dyDescent="0.2">
      <c r="A94" s="45">
        <v>2550</v>
      </c>
      <c r="B94" s="44" t="s">
        <v>105</v>
      </c>
      <c r="C94" s="44" t="s">
        <v>220</v>
      </c>
      <c r="D94" s="45">
        <v>36523</v>
      </c>
    </row>
    <row r="95" spans="1:4" x14ac:dyDescent="0.2">
      <c r="A95" s="45">
        <v>2550</v>
      </c>
      <c r="B95" s="44" t="s">
        <v>106</v>
      </c>
      <c r="C95" s="44" t="s">
        <v>220</v>
      </c>
      <c r="D95" s="45">
        <v>37483</v>
      </c>
    </row>
    <row r="96" spans="1:4" x14ac:dyDescent="0.2">
      <c r="A96" s="45">
        <v>2550</v>
      </c>
      <c r="B96" s="44" t="s">
        <v>107</v>
      </c>
      <c r="C96" s="44" t="s">
        <v>50</v>
      </c>
      <c r="D96" s="45">
        <v>39046</v>
      </c>
    </row>
    <row r="97" spans="1:4" ht="24" x14ac:dyDescent="0.2">
      <c r="A97" s="45">
        <v>2550</v>
      </c>
      <c r="B97" s="44" t="s">
        <v>51</v>
      </c>
      <c r="C97" s="44" t="s">
        <v>220</v>
      </c>
      <c r="D97" s="45">
        <v>39061</v>
      </c>
    </row>
    <row r="98" spans="1:4" x14ac:dyDescent="0.2">
      <c r="A98" s="45">
        <v>2550</v>
      </c>
      <c r="B98" s="44" t="s">
        <v>110</v>
      </c>
      <c r="C98" s="44" t="s">
        <v>222</v>
      </c>
      <c r="D98" s="45">
        <v>41594</v>
      </c>
    </row>
    <row r="99" spans="1:4" x14ac:dyDescent="0.2">
      <c r="A99" s="45">
        <v>2550</v>
      </c>
      <c r="B99" s="44" t="s">
        <v>111</v>
      </c>
      <c r="C99" s="44" t="s">
        <v>223</v>
      </c>
      <c r="D99" s="45">
        <v>41872</v>
      </c>
    </row>
    <row r="100" spans="1:4" ht="24" x14ac:dyDescent="0.2">
      <c r="A100" s="45">
        <v>2550</v>
      </c>
      <c r="B100" s="44" t="s">
        <v>53</v>
      </c>
      <c r="C100" s="44" t="s">
        <v>224</v>
      </c>
      <c r="D100" s="45">
        <v>44836</v>
      </c>
    </row>
    <row r="101" spans="1:4" x14ac:dyDescent="0.2">
      <c r="A101" s="45">
        <v>2550</v>
      </c>
      <c r="B101" s="44" t="s">
        <v>112</v>
      </c>
      <c r="C101" s="44" t="s">
        <v>225</v>
      </c>
      <c r="D101" s="45">
        <v>47033</v>
      </c>
    </row>
    <row r="102" spans="1:4" ht="24" x14ac:dyDescent="0.2">
      <c r="A102" s="45">
        <v>2550</v>
      </c>
      <c r="B102" s="44" t="s">
        <v>113</v>
      </c>
      <c r="C102" s="44" t="s">
        <v>221</v>
      </c>
      <c r="D102" s="45">
        <v>48129</v>
      </c>
    </row>
    <row r="103" spans="1:4" ht="24" x14ac:dyDescent="0.2">
      <c r="A103" s="45">
        <v>2590</v>
      </c>
      <c r="B103" s="44" t="s">
        <v>228</v>
      </c>
      <c r="C103" s="44" t="s">
        <v>226</v>
      </c>
      <c r="D103" s="45">
        <v>43647</v>
      </c>
    </row>
    <row r="104" spans="1:4" x14ac:dyDescent="0.2">
      <c r="A104" s="45">
        <v>2610</v>
      </c>
      <c r="B104" s="46" t="s">
        <v>275</v>
      </c>
      <c r="C104" s="44" t="s">
        <v>276</v>
      </c>
      <c r="D104" s="47" t="s">
        <v>277</v>
      </c>
    </row>
    <row r="105" spans="1:4" x14ac:dyDescent="0.2">
      <c r="A105" s="47">
        <v>3110</v>
      </c>
      <c r="B105" s="46" t="s">
        <v>75</v>
      </c>
      <c r="C105" s="44" t="s">
        <v>229</v>
      </c>
      <c r="D105" s="47" t="s">
        <v>77</v>
      </c>
    </row>
    <row r="106" spans="1:4" x14ac:dyDescent="0.2">
      <c r="A106" s="45">
        <v>3380</v>
      </c>
      <c r="B106" s="46" t="s">
        <v>78</v>
      </c>
      <c r="C106" s="44" t="s">
        <v>233</v>
      </c>
      <c r="D106" s="47" t="s">
        <v>234</v>
      </c>
    </row>
    <row r="107" spans="1:4" ht="24" x14ac:dyDescent="0.2">
      <c r="A107" s="45">
        <v>3380</v>
      </c>
      <c r="B107" s="46" t="s">
        <v>249</v>
      </c>
      <c r="C107" s="44" t="s">
        <v>233</v>
      </c>
      <c r="D107" s="47" t="s">
        <v>250</v>
      </c>
    </row>
    <row r="108" spans="1:4" x14ac:dyDescent="0.2">
      <c r="A108" s="45">
        <v>3390</v>
      </c>
      <c r="B108" s="46" t="s">
        <v>114</v>
      </c>
      <c r="C108" s="44" t="s">
        <v>246</v>
      </c>
      <c r="D108" s="47" t="s">
        <v>247</v>
      </c>
    </row>
    <row r="109" spans="1:4" ht="24" x14ac:dyDescent="0.2">
      <c r="A109" s="45">
        <v>3390</v>
      </c>
      <c r="B109" s="46" t="s">
        <v>115</v>
      </c>
      <c r="C109" s="44" t="s">
        <v>279</v>
      </c>
      <c r="D109" s="47" t="s">
        <v>280</v>
      </c>
    </row>
    <row r="110" spans="1:4" x14ac:dyDescent="0.2">
      <c r="A110" s="47">
        <v>3540</v>
      </c>
      <c r="B110" s="46" t="s">
        <v>126</v>
      </c>
      <c r="C110" s="44" t="s">
        <v>230</v>
      </c>
      <c r="D110" s="47">
        <v>30688</v>
      </c>
    </row>
    <row r="111" spans="1:4" x14ac:dyDescent="0.2">
      <c r="A111" s="45">
        <v>3540</v>
      </c>
      <c r="B111" s="46" t="s">
        <v>173</v>
      </c>
      <c r="C111" s="44" t="s">
        <v>230</v>
      </c>
      <c r="D111" s="47" t="s">
        <v>236</v>
      </c>
    </row>
    <row r="112" spans="1:4" x14ac:dyDescent="0.2">
      <c r="A112" s="45">
        <v>3540</v>
      </c>
      <c r="B112" s="46" t="s">
        <v>120</v>
      </c>
      <c r="C112" s="44" t="s">
        <v>230</v>
      </c>
      <c r="D112" s="47" t="s">
        <v>238</v>
      </c>
    </row>
    <row r="113" spans="1:4" ht="24" x14ac:dyDescent="0.2">
      <c r="A113" s="45">
        <v>3540</v>
      </c>
      <c r="B113" s="46" t="s">
        <v>127</v>
      </c>
      <c r="C113" s="44" t="s">
        <v>230</v>
      </c>
      <c r="D113" s="47" t="s">
        <v>242</v>
      </c>
    </row>
    <row r="114" spans="1:4" ht="24" x14ac:dyDescent="0.2">
      <c r="A114" s="45">
        <v>3540</v>
      </c>
      <c r="B114" s="46" t="s">
        <v>116</v>
      </c>
      <c r="C114" s="44" t="s">
        <v>230</v>
      </c>
      <c r="D114" s="47" t="s">
        <v>244</v>
      </c>
    </row>
    <row r="115" spans="1:4" ht="24" x14ac:dyDescent="0.2">
      <c r="A115" s="45">
        <v>3540</v>
      </c>
      <c r="B115" s="46" t="s">
        <v>121</v>
      </c>
      <c r="C115" s="44" t="s">
        <v>230</v>
      </c>
      <c r="D115" s="47" t="s">
        <v>245</v>
      </c>
    </row>
    <row r="116" spans="1:4" ht="24" x14ac:dyDescent="0.2">
      <c r="A116" s="45">
        <v>3540</v>
      </c>
      <c r="B116" s="46" t="s">
        <v>117</v>
      </c>
      <c r="C116" s="44" t="s">
        <v>230</v>
      </c>
      <c r="D116" s="47" t="s">
        <v>251</v>
      </c>
    </row>
    <row r="117" spans="1:4" x14ac:dyDescent="0.2">
      <c r="A117" s="45">
        <v>3540</v>
      </c>
      <c r="B117" s="46" t="s">
        <v>118</v>
      </c>
      <c r="C117" s="44" t="s">
        <v>230</v>
      </c>
      <c r="D117" s="47" t="s">
        <v>258</v>
      </c>
    </row>
    <row r="118" spans="1:4" x14ac:dyDescent="0.2">
      <c r="A118" s="45">
        <v>3540</v>
      </c>
      <c r="B118" s="46" t="s">
        <v>155</v>
      </c>
      <c r="C118" s="44" t="s">
        <v>230</v>
      </c>
      <c r="D118" s="47" t="s">
        <v>259</v>
      </c>
    </row>
    <row r="119" spans="1:4" x14ac:dyDescent="0.2">
      <c r="A119" s="45">
        <v>3540</v>
      </c>
      <c r="B119" s="46" t="s">
        <v>145</v>
      </c>
      <c r="C119" s="44" t="s">
        <v>230</v>
      </c>
      <c r="D119" s="47" t="s">
        <v>260</v>
      </c>
    </row>
    <row r="120" spans="1:4" ht="24" x14ac:dyDescent="0.2">
      <c r="A120" s="45">
        <v>3540</v>
      </c>
      <c r="B120" s="46" t="s">
        <v>158</v>
      </c>
      <c r="C120" s="44" t="s">
        <v>230</v>
      </c>
      <c r="D120" s="47" t="s">
        <v>261</v>
      </c>
    </row>
    <row r="121" spans="1:4" x14ac:dyDescent="0.2">
      <c r="A121" s="45">
        <v>3540</v>
      </c>
      <c r="B121" s="46" t="s">
        <v>171</v>
      </c>
      <c r="C121" s="44" t="s">
        <v>230</v>
      </c>
      <c r="D121" s="47" t="s">
        <v>264</v>
      </c>
    </row>
    <row r="122" spans="1:4" ht="24" x14ac:dyDescent="0.2">
      <c r="A122" s="45">
        <v>3540</v>
      </c>
      <c r="B122" s="46" t="s">
        <v>119</v>
      </c>
      <c r="C122" s="44" t="s">
        <v>230</v>
      </c>
      <c r="D122" s="47" t="s">
        <v>265</v>
      </c>
    </row>
    <row r="123" spans="1:4" x14ac:dyDescent="0.2">
      <c r="A123" s="45">
        <v>3540</v>
      </c>
      <c r="B123" s="46" t="s">
        <v>266</v>
      </c>
      <c r="C123" s="44" t="s">
        <v>230</v>
      </c>
      <c r="D123" s="47" t="s">
        <v>267</v>
      </c>
    </row>
    <row r="124" spans="1:4" x14ac:dyDescent="0.2">
      <c r="A124" s="45">
        <v>3540</v>
      </c>
      <c r="B124" s="46" t="s">
        <v>152</v>
      </c>
      <c r="C124" s="44" t="s">
        <v>230</v>
      </c>
      <c r="D124" s="47" t="s">
        <v>270</v>
      </c>
    </row>
    <row r="125" spans="1:4" ht="24" x14ac:dyDescent="0.2">
      <c r="A125" s="45">
        <v>3540</v>
      </c>
      <c r="B125" s="46" t="s">
        <v>129</v>
      </c>
      <c r="C125" s="44" t="s">
        <v>230</v>
      </c>
      <c r="D125" s="47" t="s">
        <v>272</v>
      </c>
    </row>
    <row r="126" spans="1:4" x14ac:dyDescent="0.2">
      <c r="A126" s="45">
        <v>3540</v>
      </c>
      <c r="B126" s="46" t="s">
        <v>130</v>
      </c>
      <c r="C126" s="44" t="s">
        <v>230</v>
      </c>
      <c r="D126" s="47" t="s">
        <v>278</v>
      </c>
    </row>
    <row r="127" spans="1:4" x14ac:dyDescent="0.2">
      <c r="A127" s="45">
        <v>3540</v>
      </c>
      <c r="B127" s="46" t="s">
        <v>167</v>
      </c>
      <c r="C127" s="44" t="s">
        <v>230</v>
      </c>
      <c r="D127" s="47" t="s">
        <v>283</v>
      </c>
    </row>
    <row r="128" spans="1:4" x14ac:dyDescent="0.2">
      <c r="A128" s="45">
        <v>3540</v>
      </c>
      <c r="B128" s="46" t="s">
        <v>125</v>
      </c>
      <c r="C128" s="44" t="s">
        <v>230</v>
      </c>
      <c r="D128" s="47" t="s">
        <v>284</v>
      </c>
    </row>
    <row r="129" spans="1:4" x14ac:dyDescent="0.2">
      <c r="A129" s="45">
        <v>3540</v>
      </c>
      <c r="B129" s="46" t="s">
        <v>128</v>
      </c>
      <c r="C129" s="44" t="s">
        <v>230</v>
      </c>
      <c r="D129" s="47" t="s">
        <v>285</v>
      </c>
    </row>
    <row r="130" spans="1:4" ht="24" x14ac:dyDescent="0.2">
      <c r="A130" s="45">
        <v>3540</v>
      </c>
      <c r="B130" s="46" t="s">
        <v>157</v>
      </c>
      <c r="C130" s="44" t="s">
        <v>230</v>
      </c>
      <c r="D130" s="47" t="s">
        <v>286</v>
      </c>
    </row>
    <row r="131" spans="1:4" x14ac:dyDescent="0.2">
      <c r="A131" s="45">
        <v>3540</v>
      </c>
      <c r="B131" s="46" t="s">
        <v>160</v>
      </c>
      <c r="C131" s="44" t="s">
        <v>230</v>
      </c>
      <c r="D131" s="47" t="s">
        <v>288</v>
      </c>
    </row>
    <row r="132" spans="1:4" x14ac:dyDescent="0.2">
      <c r="A132" s="45">
        <v>3540</v>
      </c>
      <c r="B132" s="46" t="s">
        <v>135</v>
      </c>
      <c r="C132" s="44" t="s">
        <v>230</v>
      </c>
      <c r="D132" s="47" t="s">
        <v>290</v>
      </c>
    </row>
    <row r="133" spans="1:4" x14ac:dyDescent="0.2">
      <c r="A133" s="45">
        <v>3540</v>
      </c>
      <c r="B133" s="46" t="s">
        <v>168</v>
      </c>
      <c r="C133" s="44" t="s">
        <v>230</v>
      </c>
      <c r="D133" s="47" t="s">
        <v>291</v>
      </c>
    </row>
    <row r="134" spans="1:4" x14ac:dyDescent="0.2">
      <c r="A134" s="45">
        <v>3540</v>
      </c>
      <c r="B134" s="46" t="s">
        <v>134</v>
      </c>
      <c r="C134" s="44" t="s">
        <v>230</v>
      </c>
      <c r="D134" s="47" t="s">
        <v>292</v>
      </c>
    </row>
    <row r="135" spans="1:4" x14ac:dyDescent="0.2">
      <c r="A135" s="45">
        <v>3540</v>
      </c>
      <c r="B135" s="46" t="s">
        <v>132</v>
      </c>
      <c r="C135" s="44" t="s">
        <v>230</v>
      </c>
      <c r="D135" s="47" t="s">
        <v>293</v>
      </c>
    </row>
    <row r="136" spans="1:4" x14ac:dyDescent="0.2">
      <c r="A136" s="45">
        <v>3540</v>
      </c>
      <c r="B136" s="46" t="s">
        <v>139</v>
      </c>
      <c r="C136" s="44" t="s">
        <v>230</v>
      </c>
      <c r="D136" s="47" t="s">
        <v>294</v>
      </c>
    </row>
    <row r="137" spans="1:4" x14ac:dyDescent="0.2">
      <c r="A137" s="45">
        <v>3540</v>
      </c>
      <c r="B137" s="46" t="s">
        <v>163</v>
      </c>
      <c r="C137" s="44" t="s">
        <v>232</v>
      </c>
      <c r="D137" s="47" t="s">
        <v>295</v>
      </c>
    </row>
    <row r="138" spans="1:4" ht="24" x14ac:dyDescent="0.2">
      <c r="A138" s="45">
        <v>3540</v>
      </c>
      <c r="B138" s="46" t="s">
        <v>122</v>
      </c>
      <c r="C138" s="44" t="s">
        <v>230</v>
      </c>
      <c r="D138" s="47" t="s">
        <v>299</v>
      </c>
    </row>
    <row r="139" spans="1:4" x14ac:dyDescent="0.2">
      <c r="A139" s="45">
        <v>3540</v>
      </c>
      <c r="B139" s="46" t="s">
        <v>150</v>
      </c>
      <c r="C139" s="44" t="s">
        <v>230</v>
      </c>
      <c r="D139" s="47" t="s">
        <v>300</v>
      </c>
    </row>
    <row r="140" spans="1:4" x14ac:dyDescent="0.2">
      <c r="A140" s="45">
        <v>3540</v>
      </c>
      <c r="B140" s="46" t="s">
        <v>162</v>
      </c>
      <c r="C140" s="44" t="s">
        <v>230</v>
      </c>
      <c r="D140" s="47" t="s">
        <v>301</v>
      </c>
    </row>
    <row r="141" spans="1:4" x14ac:dyDescent="0.2">
      <c r="A141" s="45">
        <v>3540</v>
      </c>
      <c r="B141" s="46" t="s">
        <v>142</v>
      </c>
      <c r="C141" s="44" t="s">
        <v>230</v>
      </c>
      <c r="D141" s="47" t="s">
        <v>302</v>
      </c>
    </row>
    <row r="142" spans="1:4" x14ac:dyDescent="0.2">
      <c r="A142" s="45">
        <v>3540</v>
      </c>
      <c r="B142" s="46" t="s">
        <v>149</v>
      </c>
      <c r="C142" s="44" t="s">
        <v>230</v>
      </c>
      <c r="D142" s="47" t="s">
        <v>304</v>
      </c>
    </row>
    <row r="143" spans="1:4" x14ac:dyDescent="0.2">
      <c r="A143" s="45">
        <v>3540</v>
      </c>
      <c r="B143" s="46" t="s">
        <v>71</v>
      </c>
      <c r="C143" s="44" t="s">
        <v>230</v>
      </c>
      <c r="D143" s="47" t="s">
        <v>310</v>
      </c>
    </row>
    <row r="144" spans="1:4" ht="24" x14ac:dyDescent="0.2">
      <c r="A144" s="45">
        <v>3540</v>
      </c>
      <c r="B144" s="46" t="s">
        <v>123</v>
      </c>
      <c r="C144" s="44" t="s">
        <v>230</v>
      </c>
      <c r="D144" s="47" t="s">
        <v>312</v>
      </c>
    </row>
    <row r="145" spans="1:4" ht="24" x14ac:dyDescent="0.2">
      <c r="A145" s="45">
        <v>3540</v>
      </c>
      <c r="B145" s="46" t="s">
        <v>131</v>
      </c>
      <c r="C145" s="44" t="s">
        <v>230</v>
      </c>
      <c r="D145" s="47" t="s">
        <v>314</v>
      </c>
    </row>
    <row r="146" spans="1:4" x14ac:dyDescent="0.2">
      <c r="A146" s="45">
        <v>3540</v>
      </c>
      <c r="B146" s="46" t="s">
        <v>154</v>
      </c>
      <c r="C146" s="44" t="s">
        <v>230</v>
      </c>
      <c r="D146" s="47" t="s">
        <v>315</v>
      </c>
    </row>
    <row r="147" spans="1:4" ht="24" x14ac:dyDescent="0.2">
      <c r="A147" s="45">
        <v>3540</v>
      </c>
      <c r="B147" s="46" t="s">
        <v>147</v>
      </c>
      <c r="C147" s="44" t="s">
        <v>230</v>
      </c>
      <c r="D147" s="47" t="s">
        <v>316</v>
      </c>
    </row>
    <row r="148" spans="1:4" x14ac:dyDescent="0.2">
      <c r="A148" s="45">
        <v>3540</v>
      </c>
      <c r="B148" s="46" t="s">
        <v>143</v>
      </c>
      <c r="C148" s="44" t="s">
        <v>230</v>
      </c>
      <c r="D148" s="47" t="s">
        <v>320</v>
      </c>
    </row>
    <row r="149" spans="1:4" x14ac:dyDescent="0.2">
      <c r="A149" s="45">
        <v>3540</v>
      </c>
      <c r="B149" s="46" t="s">
        <v>137</v>
      </c>
      <c r="C149" s="44" t="s">
        <v>230</v>
      </c>
      <c r="D149" s="47" t="s">
        <v>324</v>
      </c>
    </row>
    <row r="150" spans="1:4" x14ac:dyDescent="0.2">
      <c r="A150" s="45">
        <v>3540</v>
      </c>
      <c r="B150" s="46" t="s">
        <v>136</v>
      </c>
      <c r="C150" s="44" t="s">
        <v>230</v>
      </c>
      <c r="D150" s="47" t="s">
        <v>328</v>
      </c>
    </row>
    <row r="151" spans="1:4" x14ac:dyDescent="0.2">
      <c r="A151" s="45">
        <v>3540</v>
      </c>
      <c r="B151" s="46" t="s">
        <v>161</v>
      </c>
      <c r="C151" s="44" t="s">
        <v>230</v>
      </c>
      <c r="D151" s="47" t="s">
        <v>330</v>
      </c>
    </row>
    <row r="152" spans="1:4" x14ac:dyDescent="0.2">
      <c r="A152" s="45">
        <v>3540</v>
      </c>
      <c r="B152" s="46" t="s">
        <v>165</v>
      </c>
      <c r="C152" s="44" t="s">
        <v>230</v>
      </c>
      <c r="D152" s="47" t="s">
        <v>335</v>
      </c>
    </row>
    <row r="153" spans="1:4" x14ac:dyDescent="0.2">
      <c r="A153" s="45">
        <v>3540</v>
      </c>
      <c r="B153" s="46" t="s">
        <v>138</v>
      </c>
      <c r="C153" s="44" t="s">
        <v>230</v>
      </c>
      <c r="D153" s="47" t="s">
        <v>336</v>
      </c>
    </row>
    <row r="154" spans="1:4" x14ac:dyDescent="0.2">
      <c r="A154" s="45">
        <v>3540</v>
      </c>
      <c r="B154" s="46" t="s">
        <v>144</v>
      </c>
      <c r="C154" s="44" t="s">
        <v>230</v>
      </c>
      <c r="D154" s="47" t="s">
        <v>337</v>
      </c>
    </row>
    <row r="155" spans="1:4" x14ac:dyDescent="0.2">
      <c r="A155" s="45">
        <v>3540</v>
      </c>
      <c r="B155" s="46" t="s">
        <v>169</v>
      </c>
      <c r="C155" s="44" t="s">
        <v>230</v>
      </c>
      <c r="D155" s="47" t="s">
        <v>339</v>
      </c>
    </row>
    <row r="156" spans="1:4" x14ac:dyDescent="0.2">
      <c r="A156" s="45">
        <v>3540</v>
      </c>
      <c r="B156" s="46" t="s">
        <v>151</v>
      </c>
      <c r="C156" s="44" t="s">
        <v>230</v>
      </c>
      <c r="D156" s="47" t="s">
        <v>340</v>
      </c>
    </row>
    <row r="157" spans="1:4" x14ac:dyDescent="0.2">
      <c r="A157" s="45">
        <v>3540</v>
      </c>
      <c r="B157" s="46" t="s">
        <v>148</v>
      </c>
      <c r="C157" s="44" t="s">
        <v>230</v>
      </c>
      <c r="D157" s="47" t="s">
        <v>343</v>
      </c>
    </row>
    <row r="158" spans="1:4" x14ac:dyDescent="0.2">
      <c r="A158" s="45">
        <v>3540</v>
      </c>
      <c r="B158" s="46" t="s">
        <v>156</v>
      </c>
      <c r="C158" s="44" t="s">
        <v>230</v>
      </c>
      <c r="D158" s="47" t="s">
        <v>349</v>
      </c>
    </row>
    <row r="159" spans="1:4" x14ac:dyDescent="0.2">
      <c r="A159" s="45">
        <v>3540</v>
      </c>
      <c r="B159" s="46" t="s">
        <v>164</v>
      </c>
      <c r="C159" s="44" t="s">
        <v>230</v>
      </c>
      <c r="D159" s="47" t="s">
        <v>353</v>
      </c>
    </row>
    <row r="160" spans="1:4" x14ac:dyDescent="0.2">
      <c r="A160" s="45">
        <v>3540</v>
      </c>
      <c r="B160" s="46" t="s">
        <v>153</v>
      </c>
      <c r="C160" s="44" t="s">
        <v>230</v>
      </c>
      <c r="D160" s="47" t="s">
        <v>354</v>
      </c>
    </row>
    <row r="161" spans="1:4" ht="24" x14ac:dyDescent="0.2">
      <c r="A161" s="45">
        <v>3540</v>
      </c>
      <c r="B161" s="46" t="s">
        <v>166</v>
      </c>
      <c r="C161" s="44" t="s">
        <v>230</v>
      </c>
      <c r="D161" s="47" t="s">
        <v>355</v>
      </c>
    </row>
    <row r="162" spans="1:4" x14ac:dyDescent="0.2">
      <c r="A162" s="45">
        <v>3540</v>
      </c>
      <c r="B162" s="46" t="s">
        <v>172</v>
      </c>
      <c r="C162" s="44" t="s">
        <v>230</v>
      </c>
      <c r="D162" s="47" t="s">
        <v>356</v>
      </c>
    </row>
    <row r="163" spans="1:4" x14ac:dyDescent="0.2">
      <c r="A163" s="45">
        <v>3540</v>
      </c>
      <c r="B163" s="46" t="s">
        <v>141</v>
      </c>
      <c r="C163" s="44" t="s">
        <v>230</v>
      </c>
      <c r="D163" s="47" t="s">
        <v>357</v>
      </c>
    </row>
    <row r="164" spans="1:4" ht="24" x14ac:dyDescent="0.2">
      <c r="A164" s="45">
        <v>3570</v>
      </c>
      <c r="B164" s="46" t="s">
        <v>189</v>
      </c>
      <c r="C164" s="44" t="s">
        <v>232</v>
      </c>
      <c r="D164" s="47" t="s">
        <v>235</v>
      </c>
    </row>
    <row r="165" spans="1:4" x14ac:dyDescent="0.2">
      <c r="A165" s="45">
        <v>3570</v>
      </c>
      <c r="B165" s="46" t="s">
        <v>181</v>
      </c>
      <c r="C165" s="44" t="s">
        <v>232</v>
      </c>
      <c r="D165" s="47" t="s">
        <v>263</v>
      </c>
    </row>
    <row r="166" spans="1:4" x14ac:dyDescent="0.2">
      <c r="A166" s="45">
        <v>3570</v>
      </c>
      <c r="B166" s="46" t="s">
        <v>174</v>
      </c>
      <c r="C166" s="44" t="s">
        <v>232</v>
      </c>
      <c r="D166" s="47" t="s">
        <v>268</v>
      </c>
    </row>
    <row r="167" spans="1:4" x14ac:dyDescent="0.2">
      <c r="A167" s="45">
        <v>3570</v>
      </c>
      <c r="B167" s="46" t="s">
        <v>202</v>
      </c>
      <c r="C167" s="44" t="s">
        <v>232</v>
      </c>
      <c r="D167" s="47" t="s">
        <v>269</v>
      </c>
    </row>
    <row r="168" spans="1:4" x14ac:dyDescent="0.2">
      <c r="A168" s="45">
        <v>3570</v>
      </c>
      <c r="B168" s="46" t="s">
        <v>140</v>
      </c>
      <c r="C168" s="44" t="s">
        <v>232</v>
      </c>
      <c r="D168" s="47" t="s">
        <v>271</v>
      </c>
    </row>
    <row r="169" spans="1:4" x14ac:dyDescent="0.2">
      <c r="A169" s="45">
        <v>3570</v>
      </c>
      <c r="B169" s="46" t="s">
        <v>180</v>
      </c>
      <c r="C169" s="44" t="s">
        <v>232</v>
      </c>
      <c r="D169" s="47" t="s">
        <v>273</v>
      </c>
    </row>
    <row r="170" spans="1:4" x14ac:dyDescent="0.2">
      <c r="A170" s="45">
        <v>3570</v>
      </c>
      <c r="B170" s="46" t="s">
        <v>207</v>
      </c>
      <c r="C170" s="44" t="s">
        <v>232</v>
      </c>
      <c r="D170" s="47" t="s">
        <v>274</v>
      </c>
    </row>
    <row r="171" spans="1:4" x14ac:dyDescent="0.2">
      <c r="A171" s="45">
        <v>3570</v>
      </c>
      <c r="B171" s="46" t="s">
        <v>133</v>
      </c>
      <c r="C171" s="44" t="s">
        <v>232</v>
      </c>
      <c r="D171" s="47" t="s">
        <v>281</v>
      </c>
    </row>
    <row r="172" spans="1:4" x14ac:dyDescent="0.2">
      <c r="A172" s="45">
        <v>3570</v>
      </c>
      <c r="B172" s="46" t="s">
        <v>205</v>
      </c>
      <c r="C172" s="44" t="s">
        <v>232</v>
      </c>
      <c r="D172" s="47" t="s">
        <v>282</v>
      </c>
    </row>
    <row r="173" spans="1:4" x14ac:dyDescent="0.2">
      <c r="A173" s="45">
        <v>3570</v>
      </c>
      <c r="B173" s="46" t="s">
        <v>193</v>
      </c>
      <c r="C173" s="44" t="s">
        <v>232</v>
      </c>
      <c r="D173" s="47" t="s">
        <v>287</v>
      </c>
    </row>
    <row r="174" spans="1:4" x14ac:dyDescent="0.2">
      <c r="A174" s="45">
        <v>3570</v>
      </c>
      <c r="B174" s="46" t="s">
        <v>146</v>
      </c>
      <c r="C174" s="44" t="s">
        <v>232</v>
      </c>
      <c r="D174" s="47" t="s">
        <v>289</v>
      </c>
    </row>
    <row r="175" spans="1:4" x14ac:dyDescent="0.2">
      <c r="A175" s="45">
        <v>3570</v>
      </c>
      <c r="B175" s="46" t="s">
        <v>206</v>
      </c>
      <c r="C175" s="44" t="s">
        <v>232</v>
      </c>
      <c r="D175" s="47" t="s">
        <v>296</v>
      </c>
    </row>
    <row r="176" spans="1:4" x14ac:dyDescent="0.2">
      <c r="A176" s="45">
        <v>3570</v>
      </c>
      <c r="B176" s="46" t="s">
        <v>192</v>
      </c>
      <c r="C176" s="44" t="s">
        <v>232</v>
      </c>
      <c r="D176" s="47" t="s">
        <v>297</v>
      </c>
    </row>
    <row r="177" spans="1:4" x14ac:dyDescent="0.2">
      <c r="A177" s="45">
        <v>3570</v>
      </c>
      <c r="B177" s="46" t="s">
        <v>190</v>
      </c>
      <c r="C177" s="44" t="s">
        <v>232</v>
      </c>
      <c r="D177" s="47" t="s">
        <v>298</v>
      </c>
    </row>
    <row r="178" spans="1:4" x14ac:dyDescent="0.2">
      <c r="A178" s="45">
        <v>3570</v>
      </c>
      <c r="B178" s="46" t="s">
        <v>196</v>
      </c>
      <c r="C178" s="44" t="s">
        <v>232</v>
      </c>
      <c r="D178" s="47" t="s">
        <v>303</v>
      </c>
    </row>
    <row r="179" spans="1:4" x14ac:dyDescent="0.2">
      <c r="A179" s="45">
        <v>3570</v>
      </c>
      <c r="B179" s="46" t="s">
        <v>201</v>
      </c>
      <c r="C179" s="44" t="s">
        <v>232</v>
      </c>
      <c r="D179" s="47" t="s">
        <v>305</v>
      </c>
    </row>
    <row r="180" spans="1:4" ht="24" x14ac:dyDescent="0.2">
      <c r="A180" s="45">
        <v>3570</v>
      </c>
      <c r="B180" s="46" t="s">
        <v>183</v>
      </c>
      <c r="C180" s="44" t="s">
        <v>232</v>
      </c>
      <c r="D180" s="47" t="s">
        <v>306</v>
      </c>
    </row>
    <row r="181" spans="1:4" ht="24" x14ac:dyDescent="0.2">
      <c r="A181" s="45">
        <v>3570</v>
      </c>
      <c r="B181" s="46" t="s">
        <v>204</v>
      </c>
      <c r="C181" s="44" t="s">
        <v>232</v>
      </c>
      <c r="D181" s="47" t="s">
        <v>308</v>
      </c>
    </row>
    <row r="182" spans="1:4" x14ac:dyDescent="0.2">
      <c r="A182" s="45">
        <v>3570</v>
      </c>
      <c r="B182" s="46" t="s">
        <v>203</v>
      </c>
      <c r="C182" s="44" t="s">
        <v>232</v>
      </c>
      <c r="D182" s="47" t="s">
        <v>309</v>
      </c>
    </row>
    <row r="183" spans="1:4" x14ac:dyDescent="0.2">
      <c r="A183" s="45">
        <v>3570</v>
      </c>
      <c r="B183" s="46" t="s">
        <v>317</v>
      </c>
      <c r="C183" s="44" t="s">
        <v>232</v>
      </c>
      <c r="D183" s="47" t="s">
        <v>318</v>
      </c>
    </row>
    <row r="184" spans="1:4" x14ac:dyDescent="0.2">
      <c r="A184" s="45">
        <v>3570</v>
      </c>
      <c r="B184" s="46" t="s">
        <v>209</v>
      </c>
      <c r="C184" s="44" t="s">
        <v>232</v>
      </c>
      <c r="D184" s="47" t="s">
        <v>319</v>
      </c>
    </row>
    <row r="185" spans="1:4" x14ac:dyDescent="0.2">
      <c r="A185" s="45">
        <v>3570</v>
      </c>
      <c r="B185" s="46" t="s">
        <v>182</v>
      </c>
      <c r="C185" s="44" t="s">
        <v>232</v>
      </c>
      <c r="D185" s="47" t="s">
        <v>323</v>
      </c>
    </row>
    <row r="186" spans="1:4" x14ac:dyDescent="0.2">
      <c r="A186" s="45">
        <v>3570</v>
      </c>
      <c r="B186" s="46" t="s">
        <v>325</v>
      </c>
      <c r="C186" s="44" t="s">
        <v>232</v>
      </c>
      <c r="D186" s="47" t="s">
        <v>326</v>
      </c>
    </row>
    <row r="187" spans="1:4" x14ac:dyDescent="0.2">
      <c r="A187" s="45">
        <v>3570</v>
      </c>
      <c r="B187" s="46" t="s">
        <v>197</v>
      </c>
      <c r="C187" s="44" t="s">
        <v>232</v>
      </c>
      <c r="D187" s="47" t="s">
        <v>327</v>
      </c>
    </row>
    <row r="188" spans="1:4" x14ac:dyDescent="0.2">
      <c r="A188" s="45">
        <v>3570</v>
      </c>
      <c r="B188" s="46" t="s">
        <v>191</v>
      </c>
      <c r="C188" s="44" t="s">
        <v>232</v>
      </c>
      <c r="D188" s="47" t="s">
        <v>329</v>
      </c>
    </row>
    <row r="189" spans="1:4" x14ac:dyDescent="0.2">
      <c r="A189" s="45">
        <v>3570</v>
      </c>
      <c r="B189" s="46" t="s">
        <v>178</v>
      </c>
      <c r="C189" s="44" t="s">
        <v>232</v>
      </c>
      <c r="D189" s="47" t="s">
        <v>331</v>
      </c>
    </row>
    <row r="190" spans="1:4" x14ac:dyDescent="0.2">
      <c r="A190" s="45">
        <v>3570</v>
      </c>
      <c r="B190" s="46" t="s">
        <v>358</v>
      </c>
      <c r="C190" s="44" t="s">
        <v>232</v>
      </c>
      <c r="D190" s="47" t="s">
        <v>359</v>
      </c>
    </row>
    <row r="191" spans="1:4" x14ac:dyDescent="0.2">
      <c r="A191" s="45">
        <v>3570</v>
      </c>
      <c r="B191" s="46" t="s">
        <v>360</v>
      </c>
      <c r="C191" s="44" t="s">
        <v>232</v>
      </c>
      <c r="D191" s="47" t="s">
        <v>361</v>
      </c>
    </row>
    <row r="192" spans="1:4" ht="24" x14ac:dyDescent="0.2">
      <c r="A192" s="45">
        <v>3580</v>
      </c>
      <c r="B192" s="46" t="s">
        <v>239</v>
      </c>
      <c r="C192" s="43" t="s">
        <v>240</v>
      </c>
      <c r="D192" s="47" t="s">
        <v>241</v>
      </c>
    </row>
    <row r="193" spans="1:4" x14ac:dyDescent="0.2">
      <c r="A193" s="51" t="s">
        <v>231</v>
      </c>
      <c r="B193" s="46" t="s">
        <v>208</v>
      </c>
      <c r="C193" s="44" t="s">
        <v>232</v>
      </c>
      <c r="D193" s="47">
        <v>30773</v>
      </c>
    </row>
    <row r="194" spans="1:4" x14ac:dyDescent="0.2">
      <c r="A194" s="51" t="s">
        <v>231</v>
      </c>
      <c r="B194" s="46" t="s">
        <v>198</v>
      </c>
      <c r="C194" s="44" t="s">
        <v>232</v>
      </c>
      <c r="D194" s="47" t="s">
        <v>237</v>
      </c>
    </row>
    <row r="195" spans="1:4" x14ac:dyDescent="0.2">
      <c r="A195" s="51" t="s">
        <v>231</v>
      </c>
      <c r="B195" s="46" t="s">
        <v>199</v>
      </c>
      <c r="C195" s="44" t="s">
        <v>232</v>
      </c>
      <c r="D195" s="47" t="s">
        <v>243</v>
      </c>
    </row>
    <row r="196" spans="1:4" x14ac:dyDescent="0.2">
      <c r="A196" s="51" t="s">
        <v>231</v>
      </c>
      <c r="B196" s="46" t="s">
        <v>194</v>
      </c>
      <c r="C196" s="44" t="s">
        <v>232</v>
      </c>
      <c r="D196" s="47" t="s">
        <v>248</v>
      </c>
    </row>
    <row r="197" spans="1:4" x14ac:dyDescent="0.2">
      <c r="A197" s="51" t="s">
        <v>231</v>
      </c>
      <c r="B197" s="46" t="s">
        <v>210</v>
      </c>
      <c r="C197" s="44" t="s">
        <v>232</v>
      </c>
      <c r="D197" s="47" t="s">
        <v>254</v>
      </c>
    </row>
    <row r="198" spans="1:4" x14ac:dyDescent="0.2">
      <c r="A198" s="51" t="s">
        <v>231</v>
      </c>
      <c r="B198" s="46" t="s">
        <v>195</v>
      </c>
      <c r="C198" s="44" t="s">
        <v>232</v>
      </c>
      <c r="D198" s="47" t="s">
        <v>262</v>
      </c>
    </row>
    <row r="199" spans="1:4" x14ac:dyDescent="0.2">
      <c r="A199" s="51" t="s">
        <v>231</v>
      </c>
      <c r="B199" s="46" t="s">
        <v>170</v>
      </c>
      <c r="C199" s="44" t="s">
        <v>232</v>
      </c>
      <c r="D199" s="47" t="s">
        <v>307</v>
      </c>
    </row>
    <row r="200" spans="1:4" x14ac:dyDescent="0.2">
      <c r="A200" s="51" t="s">
        <v>231</v>
      </c>
      <c r="B200" s="46" t="s">
        <v>187</v>
      </c>
      <c r="C200" s="44" t="s">
        <v>232</v>
      </c>
      <c r="D200" s="47" t="s">
        <v>311</v>
      </c>
    </row>
    <row r="201" spans="1:4" x14ac:dyDescent="0.2">
      <c r="A201" s="51" t="s">
        <v>231</v>
      </c>
      <c r="B201" s="46" t="s">
        <v>186</v>
      </c>
      <c r="C201" s="44" t="s">
        <v>232</v>
      </c>
      <c r="D201" s="47" t="s">
        <v>313</v>
      </c>
    </row>
    <row r="202" spans="1:4" x14ac:dyDescent="0.2">
      <c r="A202" s="51" t="s">
        <v>231</v>
      </c>
      <c r="B202" s="46" t="s">
        <v>188</v>
      </c>
      <c r="C202" s="44" t="s">
        <v>232</v>
      </c>
      <c r="D202" s="47" t="s">
        <v>321</v>
      </c>
    </row>
    <row r="203" spans="1:4" x14ac:dyDescent="0.2">
      <c r="A203" s="51" t="s">
        <v>231</v>
      </c>
      <c r="B203" s="46" t="s">
        <v>91</v>
      </c>
      <c r="C203" s="44" t="s">
        <v>232</v>
      </c>
      <c r="D203" s="47" t="s">
        <v>322</v>
      </c>
    </row>
    <row r="204" spans="1:4" x14ac:dyDescent="0.2">
      <c r="A204" s="51" t="s">
        <v>231</v>
      </c>
      <c r="B204" s="46" t="s">
        <v>176</v>
      </c>
      <c r="C204" s="44" t="s">
        <v>232</v>
      </c>
      <c r="D204" s="47" t="s">
        <v>332</v>
      </c>
    </row>
    <row r="205" spans="1:4" x14ac:dyDescent="0.2">
      <c r="A205" s="51" t="s">
        <v>231</v>
      </c>
      <c r="B205" s="46" t="s">
        <v>184</v>
      </c>
      <c r="C205" s="44" t="s">
        <v>232</v>
      </c>
      <c r="D205" s="47" t="s">
        <v>333</v>
      </c>
    </row>
    <row r="206" spans="1:4" x14ac:dyDescent="0.2">
      <c r="A206" s="51" t="s">
        <v>231</v>
      </c>
      <c r="B206" s="46" t="s">
        <v>81</v>
      </c>
      <c r="C206" s="44" t="s">
        <v>232</v>
      </c>
      <c r="D206" s="47" t="s">
        <v>334</v>
      </c>
    </row>
    <row r="207" spans="1:4" x14ac:dyDescent="0.2">
      <c r="A207" s="51" t="s">
        <v>231</v>
      </c>
      <c r="B207" s="46" t="s">
        <v>179</v>
      </c>
      <c r="C207" s="44" t="s">
        <v>232</v>
      </c>
      <c r="D207" s="47" t="s">
        <v>338</v>
      </c>
    </row>
    <row r="208" spans="1:4" x14ac:dyDescent="0.2">
      <c r="A208" s="51" t="s">
        <v>231</v>
      </c>
      <c r="B208" s="46" t="s">
        <v>92</v>
      </c>
      <c r="C208" s="44" t="s">
        <v>232</v>
      </c>
      <c r="D208" s="47" t="s">
        <v>341</v>
      </c>
    </row>
    <row r="209" spans="1:4" ht="24" x14ac:dyDescent="0.2">
      <c r="A209" s="51" t="s">
        <v>231</v>
      </c>
      <c r="B209" s="46" t="s">
        <v>159</v>
      </c>
      <c r="C209" s="44" t="s">
        <v>232</v>
      </c>
      <c r="D209" s="47" t="s">
        <v>342</v>
      </c>
    </row>
    <row r="210" spans="1:4" x14ac:dyDescent="0.2">
      <c r="A210" s="51" t="s">
        <v>231</v>
      </c>
      <c r="B210" s="46" t="s">
        <v>175</v>
      </c>
      <c r="C210" s="44" t="s">
        <v>232</v>
      </c>
      <c r="D210" s="47" t="s">
        <v>344</v>
      </c>
    </row>
    <row r="211" spans="1:4" x14ac:dyDescent="0.2">
      <c r="A211" s="51" t="s">
        <v>231</v>
      </c>
      <c r="B211" s="46" t="s">
        <v>200</v>
      </c>
      <c r="C211" s="44" t="s">
        <v>232</v>
      </c>
      <c r="D211" s="47" t="s">
        <v>345</v>
      </c>
    </row>
    <row r="212" spans="1:4" x14ac:dyDescent="0.2">
      <c r="A212" s="51" t="s">
        <v>231</v>
      </c>
      <c r="B212" s="46" t="s">
        <v>185</v>
      </c>
      <c r="C212" s="44" t="s">
        <v>232</v>
      </c>
      <c r="D212" s="47" t="s">
        <v>346</v>
      </c>
    </row>
    <row r="213" spans="1:4" ht="24" x14ac:dyDescent="0.2">
      <c r="A213" s="51" t="s">
        <v>231</v>
      </c>
      <c r="B213" s="46" t="s">
        <v>347</v>
      </c>
      <c r="C213" s="44" t="s">
        <v>232</v>
      </c>
      <c r="D213" s="47" t="s">
        <v>348</v>
      </c>
    </row>
    <row r="214" spans="1:4" x14ac:dyDescent="0.2">
      <c r="A214" s="51" t="s">
        <v>231</v>
      </c>
      <c r="B214" s="46" t="s">
        <v>177</v>
      </c>
      <c r="C214" s="44" t="s">
        <v>232</v>
      </c>
      <c r="D214" s="47" t="s">
        <v>350</v>
      </c>
    </row>
    <row r="215" spans="1:4" x14ac:dyDescent="0.2">
      <c r="A215" s="51" t="s">
        <v>231</v>
      </c>
      <c r="B215" s="46" t="s">
        <v>351</v>
      </c>
      <c r="C215" s="44" t="s">
        <v>232</v>
      </c>
      <c r="D215" s="47" t="s">
        <v>352</v>
      </c>
    </row>
    <row r="216" spans="1:4" x14ac:dyDescent="0.2">
      <c r="A216" s="51" t="s">
        <v>252</v>
      </c>
      <c r="B216" s="46" t="s">
        <v>99</v>
      </c>
      <c r="C216" s="44" t="s">
        <v>240</v>
      </c>
      <c r="D216" s="47" t="s">
        <v>253</v>
      </c>
    </row>
    <row r="217" spans="1:4" x14ac:dyDescent="0.2">
      <c r="A217" s="51" t="s">
        <v>252</v>
      </c>
      <c r="B217" s="46" t="s">
        <v>95</v>
      </c>
      <c r="C217" s="44" t="s">
        <v>240</v>
      </c>
      <c r="D217" s="47" t="s">
        <v>255</v>
      </c>
    </row>
    <row r="218" spans="1:4" ht="24" x14ac:dyDescent="0.2">
      <c r="A218" s="51" t="s">
        <v>252</v>
      </c>
      <c r="B218" s="46" t="s">
        <v>211</v>
      </c>
      <c r="C218" s="44" t="s">
        <v>240</v>
      </c>
      <c r="D218" s="47" t="s">
        <v>256</v>
      </c>
    </row>
    <row r="219" spans="1:4" x14ac:dyDescent="0.2">
      <c r="A219" s="51" t="s">
        <v>252</v>
      </c>
      <c r="B219" s="46" t="s">
        <v>124</v>
      </c>
      <c r="C219" s="43" t="s">
        <v>240</v>
      </c>
      <c r="D219" s="47" t="s">
        <v>257</v>
      </c>
    </row>
    <row r="220" spans="1:4" x14ac:dyDescent="0.2">
      <c r="A220" s="63"/>
      <c r="B220" s="63"/>
      <c r="C220" s="63"/>
      <c r="D220" s="64"/>
    </row>
    <row r="222" spans="1:4" x14ac:dyDescent="0.2">
      <c r="A222" s="63" t="s">
        <v>363</v>
      </c>
      <c r="B222" s="63"/>
      <c r="C222" s="63"/>
      <c r="D222" s="64"/>
    </row>
    <row r="223" spans="1:4" x14ac:dyDescent="0.2">
      <c r="A223" s="45">
        <v>2510</v>
      </c>
      <c r="B223" s="44" t="s">
        <v>108</v>
      </c>
      <c r="C223" s="44" t="s">
        <v>626</v>
      </c>
      <c r="D223" s="45" t="s">
        <v>512</v>
      </c>
    </row>
    <row r="224" spans="1:4" ht="24" x14ac:dyDescent="0.2">
      <c r="A224" s="45">
        <v>2510</v>
      </c>
      <c r="B224" s="44" t="s">
        <v>49</v>
      </c>
      <c r="C224" s="44" t="s">
        <v>627</v>
      </c>
      <c r="D224" s="45" t="s">
        <v>513</v>
      </c>
    </row>
    <row r="225" spans="1:5" ht="24" x14ac:dyDescent="0.2">
      <c r="A225" s="45">
        <v>2510</v>
      </c>
      <c r="B225" s="44" t="s">
        <v>375</v>
      </c>
      <c r="C225" s="44" t="s">
        <v>628</v>
      </c>
      <c r="D225" s="45" t="s">
        <v>514</v>
      </c>
    </row>
    <row r="226" spans="1:5" ht="24" x14ac:dyDescent="0.2">
      <c r="A226" s="45">
        <v>2510</v>
      </c>
      <c r="B226" s="44" t="s">
        <v>665</v>
      </c>
      <c r="C226" s="44" t="s">
        <v>629</v>
      </c>
      <c r="D226" s="45" t="s">
        <v>515</v>
      </c>
    </row>
    <row r="227" spans="1:5" ht="36" x14ac:dyDescent="0.2">
      <c r="A227" s="45">
        <v>2510</v>
      </c>
      <c r="B227" s="44" t="s">
        <v>54</v>
      </c>
      <c r="C227" s="44" t="s">
        <v>630</v>
      </c>
      <c r="D227" s="45" t="s">
        <v>516</v>
      </c>
    </row>
    <row r="228" spans="1:5" x14ac:dyDescent="0.2">
      <c r="A228" s="45">
        <v>2530</v>
      </c>
      <c r="B228" s="44" t="s">
        <v>376</v>
      </c>
      <c r="C228" s="44" t="s">
        <v>631</v>
      </c>
      <c r="D228" s="45" t="s">
        <v>517</v>
      </c>
    </row>
    <row r="229" spans="1:5" ht="24" x14ac:dyDescent="0.2">
      <c r="A229" s="45">
        <v>2530</v>
      </c>
      <c r="B229" s="44" t="s">
        <v>58</v>
      </c>
      <c r="C229" s="44" t="s">
        <v>632</v>
      </c>
      <c r="D229" s="45" t="s">
        <v>518</v>
      </c>
    </row>
    <row r="230" spans="1:5" x14ac:dyDescent="0.2">
      <c r="A230" s="45">
        <v>2530</v>
      </c>
      <c r="B230" s="44" t="s">
        <v>377</v>
      </c>
      <c r="C230" s="44" t="s">
        <v>633</v>
      </c>
      <c r="D230" s="45" t="s">
        <v>519</v>
      </c>
    </row>
    <row r="231" spans="1:5" x14ac:dyDescent="0.2">
      <c r="A231" s="45">
        <v>2530</v>
      </c>
      <c r="B231" s="44" t="s">
        <v>378</v>
      </c>
      <c r="C231" s="44" t="s">
        <v>634</v>
      </c>
      <c r="D231" s="45" t="s">
        <v>520</v>
      </c>
    </row>
    <row r="232" spans="1:5" ht="24" x14ac:dyDescent="0.2">
      <c r="A232" s="45">
        <v>2530</v>
      </c>
      <c r="B232" s="44" t="s">
        <v>379</v>
      </c>
      <c r="C232" s="44" t="s">
        <v>635</v>
      </c>
      <c r="D232" s="45" t="s">
        <v>521</v>
      </c>
    </row>
    <row r="233" spans="1:5" x14ac:dyDescent="0.2">
      <c r="A233" s="35">
        <v>2540</v>
      </c>
      <c r="B233" s="34" t="s">
        <v>380</v>
      </c>
      <c r="C233" s="34" t="s">
        <v>636</v>
      </c>
      <c r="D233" s="35" t="s">
        <v>522</v>
      </c>
      <c r="E233" s="27"/>
    </row>
    <row r="234" spans="1:5" x14ac:dyDescent="0.2">
      <c r="A234" s="35">
        <v>2540</v>
      </c>
      <c r="B234" s="34" t="s">
        <v>381</v>
      </c>
      <c r="C234" s="34" t="s">
        <v>637</v>
      </c>
      <c r="D234" s="35" t="s">
        <v>523</v>
      </c>
      <c r="E234" s="27"/>
    </row>
    <row r="235" spans="1:5" x14ac:dyDescent="0.2">
      <c r="A235" s="35">
        <v>2540</v>
      </c>
      <c r="B235" s="34" t="s">
        <v>376</v>
      </c>
      <c r="C235" s="34" t="s">
        <v>638</v>
      </c>
      <c r="D235" s="35" t="s">
        <v>517</v>
      </c>
      <c r="E235" s="27"/>
    </row>
    <row r="236" spans="1:5" x14ac:dyDescent="0.2">
      <c r="A236" s="35">
        <v>2540</v>
      </c>
      <c r="B236" s="34" t="s">
        <v>71</v>
      </c>
      <c r="C236" s="34" t="s">
        <v>639</v>
      </c>
      <c r="D236" s="35" t="s">
        <v>310</v>
      </c>
      <c r="E236" s="27"/>
    </row>
    <row r="237" spans="1:5" x14ac:dyDescent="0.2">
      <c r="A237" s="35">
        <v>2540</v>
      </c>
      <c r="B237" s="34" t="s">
        <v>377</v>
      </c>
      <c r="C237" s="34" t="s">
        <v>638</v>
      </c>
      <c r="D237" s="35" t="s">
        <v>519</v>
      </c>
      <c r="E237" s="27"/>
    </row>
    <row r="238" spans="1:5" x14ac:dyDescent="0.2">
      <c r="A238" s="35">
        <v>2540</v>
      </c>
      <c r="B238" s="34" t="s">
        <v>112</v>
      </c>
      <c r="C238" s="34" t="s">
        <v>640</v>
      </c>
      <c r="D238" s="35" t="s">
        <v>524</v>
      </c>
      <c r="E238" s="27"/>
    </row>
    <row r="239" spans="1:5" x14ac:dyDescent="0.2">
      <c r="A239" s="35">
        <v>2540</v>
      </c>
      <c r="B239" s="34" t="s">
        <v>382</v>
      </c>
      <c r="C239" s="34" t="s">
        <v>641</v>
      </c>
      <c r="D239" s="35" t="s">
        <v>525</v>
      </c>
      <c r="E239" s="27"/>
    </row>
    <row r="240" spans="1:5" x14ac:dyDescent="0.2">
      <c r="A240" s="35">
        <v>2540</v>
      </c>
      <c r="B240" s="52" t="s">
        <v>666</v>
      </c>
      <c r="C240" s="36" t="s">
        <v>642</v>
      </c>
      <c r="D240" s="35">
        <v>43591</v>
      </c>
      <c r="E240" s="27"/>
    </row>
    <row r="241" spans="1:4" x14ac:dyDescent="0.2">
      <c r="A241" s="45">
        <v>2550</v>
      </c>
      <c r="B241" s="44" t="s">
        <v>62</v>
      </c>
      <c r="C241" s="44" t="s">
        <v>643</v>
      </c>
      <c r="D241" s="45" t="s">
        <v>526</v>
      </c>
    </row>
    <row r="242" spans="1:4" ht="24" x14ac:dyDescent="0.2">
      <c r="A242" s="45">
        <v>2550</v>
      </c>
      <c r="B242" s="44" t="s">
        <v>381</v>
      </c>
      <c r="C242" s="44" t="s">
        <v>644</v>
      </c>
      <c r="D242" s="45" t="s">
        <v>523</v>
      </c>
    </row>
    <row r="243" spans="1:4" ht="24" x14ac:dyDescent="0.2">
      <c r="A243" s="45">
        <v>2550</v>
      </c>
      <c r="B243" s="44" t="s">
        <v>383</v>
      </c>
      <c r="C243" s="44" t="s">
        <v>645</v>
      </c>
      <c r="D243" s="45" t="s">
        <v>527</v>
      </c>
    </row>
    <row r="244" spans="1:4" ht="36" x14ac:dyDescent="0.2">
      <c r="A244" s="45">
        <v>2550</v>
      </c>
      <c r="B244" s="44" t="s">
        <v>384</v>
      </c>
      <c r="C244" s="44" t="s">
        <v>646</v>
      </c>
      <c r="D244" s="45" t="s">
        <v>528</v>
      </c>
    </row>
    <row r="245" spans="1:4" x14ac:dyDescent="0.2">
      <c r="A245" s="45">
        <v>2550</v>
      </c>
      <c r="B245" s="44" t="s">
        <v>108</v>
      </c>
      <c r="C245" s="44" t="s">
        <v>647</v>
      </c>
      <c r="D245" s="45" t="s">
        <v>512</v>
      </c>
    </row>
    <row r="246" spans="1:4" x14ac:dyDescent="0.2">
      <c r="A246" s="45">
        <v>2550</v>
      </c>
      <c r="B246" s="44" t="s">
        <v>385</v>
      </c>
      <c r="C246" s="44" t="s">
        <v>643</v>
      </c>
      <c r="D246" s="45" t="s">
        <v>529</v>
      </c>
    </row>
    <row r="247" spans="1:4" x14ac:dyDescent="0.2">
      <c r="A247" s="45">
        <v>2550</v>
      </c>
      <c r="B247" s="44" t="s">
        <v>49</v>
      </c>
      <c r="C247" s="44" t="s">
        <v>648</v>
      </c>
      <c r="D247" s="45" t="s">
        <v>513</v>
      </c>
    </row>
    <row r="248" spans="1:4" x14ac:dyDescent="0.2">
      <c r="A248" s="45">
        <v>2550</v>
      </c>
      <c r="B248" s="44" t="s">
        <v>375</v>
      </c>
      <c r="C248" s="44" t="s">
        <v>649</v>
      </c>
      <c r="D248" s="45" t="s">
        <v>514</v>
      </c>
    </row>
    <row r="249" spans="1:4" x14ac:dyDescent="0.2">
      <c r="A249" s="45">
        <v>2550</v>
      </c>
      <c r="B249" s="44" t="s">
        <v>386</v>
      </c>
      <c r="C249" s="44" t="s">
        <v>650</v>
      </c>
      <c r="D249" s="45" t="s">
        <v>530</v>
      </c>
    </row>
    <row r="250" spans="1:4" ht="36" x14ac:dyDescent="0.2">
      <c r="A250" s="45">
        <v>2550</v>
      </c>
      <c r="B250" s="44" t="s">
        <v>54</v>
      </c>
      <c r="C250" s="44" t="s">
        <v>651</v>
      </c>
      <c r="D250" s="45" t="s">
        <v>516</v>
      </c>
    </row>
    <row r="251" spans="1:4" x14ac:dyDescent="0.2">
      <c r="A251" s="45">
        <v>2590</v>
      </c>
      <c r="B251" s="44" t="s">
        <v>387</v>
      </c>
      <c r="C251" s="44" t="s">
        <v>652</v>
      </c>
      <c r="D251" s="45" t="s">
        <v>531</v>
      </c>
    </row>
    <row r="252" spans="1:4" ht="24" x14ac:dyDescent="0.2">
      <c r="A252" s="45">
        <v>2590</v>
      </c>
      <c r="B252" s="44" t="s">
        <v>388</v>
      </c>
      <c r="C252" s="44" t="s">
        <v>653</v>
      </c>
      <c r="D252" s="45" t="s">
        <v>532</v>
      </c>
    </row>
    <row r="253" spans="1:4" x14ac:dyDescent="0.2">
      <c r="A253" s="45">
        <v>2610</v>
      </c>
      <c r="B253" s="44" t="s">
        <v>389</v>
      </c>
      <c r="C253" s="44" t="s">
        <v>654</v>
      </c>
      <c r="D253" s="45" t="s">
        <v>277</v>
      </c>
    </row>
    <row r="254" spans="1:4" ht="36" x14ac:dyDescent="0.2">
      <c r="A254" s="45">
        <v>2950</v>
      </c>
      <c r="B254" s="44" t="s">
        <v>161</v>
      </c>
      <c r="C254" s="44" t="s">
        <v>655</v>
      </c>
      <c r="D254" s="45" t="s">
        <v>330</v>
      </c>
    </row>
    <row r="255" spans="1:4" ht="36" x14ac:dyDescent="0.2">
      <c r="A255" s="45">
        <v>2950</v>
      </c>
      <c r="B255" s="44" t="s">
        <v>156</v>
      </c>
      <c r="C255" s="44" t="s">
        <v>655</v>
      </c>
      <c r="D255" s="45" t="s">
        <v>349</v>
      </c>
    </row>
    <row r="256" spans="1:4" ht="36" x14ac:dyDescent="0.2">
      <c r="A256" s="45">
        <v>2950</v>
      </c>
      <c r="B256" s="44" t="s">
        <v>390</v>
      </c>
      <c r="C256" s="44" t="s">
        <v>655</v>
      </c>
      <c r="D256" s="45" t="s">
        <v>533</v>
      </c>
    </row>
    <row r="257" spans="1:4" ht="36" x14ac:dyDescent="0.2">
      <c r="A257" s="45">
        <v>2950</v>
      </c>
      <c r="B257" s="44" t="s">
        <v>62</v>
      </c>
      <c r="C257" s="44" t="s">
        <v>655</v>
      </c>
      <c r="D257" s="45" t="s">
        <v>526</v>
      </c>
    </row>
    <row r="258" spans="1:4" ht="36" x14ac:dyDescent="0.2">
      <c r="A258" s="45">
        <v>2950</v>
      </c>
      <c r="B258" s="44" t="s">
        <v>391</v>
      </c>
      <c r="C258" s="44" t="s">
        <v>655</v>
      </c>
      <c r="D258" s="45" t="s">
        <v>534</v>
      </c>
    </row>
    <row r="259" spans="1:4" ht="36" x14ac:dyDescent="0.2">
      <c r="A259" s="45">
        <v>2950</v>
      </c>
      <c r="B259" s="44" t="s">
        <v>392</v>
      </c>
      <c r="C259" s="44" t="s">
        <v>655</v>
      </c>
      <c r="D259" s="45" t="s">
        <v>535</v>
      </c>
    </row>
    <row r="260" spans="1:4" ht="36" x14ac:dyDescent="0.2">
      <c r="A260" s="45">
        <v>2950</v>
      </c>
      <c r="B260" s="44" t="s">
        <v>393</v>
      </c>
      <c r="C260" s="44" t="s">
        <v>655</v>
      </c>
      <c r="D260" s="45" t="s">
        <v>536</v>
      </c>
    </row>
    <row r="261" spans="1:4" ht="36" x14ac:dyDescent="0.2">
      <c r="A261" s="45">
        <v>2950</v>
      </c>
      <c r="B261" s="44" t="s">
        <v>394</v>
      </c>
      <c r="C261" s="44" t="s">
        <v>655</v>
      </c>
      <c r="D261" s="45" t="s">
        <v>282</v>
      </c>
    </row>
    <row r="262" spans="1:4" ht="36" x14ac:dyDescent="0.2">
      <c r="A262" s="45">
        <v>2950</v>
      </c>
      <c r="B262" s="44" t="s">
        <v>395</v>
      </c>
      <c r="C262" s="44" t="s">
        <v>655</v>
      </c>
      <c r="D262" s="45" t="s">
        <v>537</v>
      </c>
    </row>
    <row r="263" spans="1:4" ht="36" x14ac:dyDescent="0.2">
      <c r="A263" s="45">
        <v>2950</v>
      </c>
      <c r="B263" s="44" t="s">
        <v>396</v>
      </c>
      <c r="C263" s="44" t="s">
        <v>655</v>
      </c>
      <c r="D263" s="45" t="s">
        <v>538</v>
      </c>
    </row>
    <row r="264" spans="1:4" ht="36" x14ac:dyDescent="0.2">
      <c r="A264" s="45">
        <v>2950</v>
      </c>
      <c r="B264" s="44" t="s">
        <v>380</v>
      </c>
      <c r="C264" s="44" t="s">
        <v>655</v>
      </c>
      <c r="D264" s="45" t="s">
        <v>522</v>
      </c>
    </row>
    <row r="265" spans="1:4" ht="36" x14ac:dyDescent="0.2">
      <c r="A265" s="45">
        <v>2950</v>
      </c>
      <c r="B265" s="44" t="s">
        <v>397</v>
      </c>
      <c r="C265" s="44" t="s">
        <v>655</v>
      </c>
      <c r="D265" s="45" t="s">
        <v>539</v>
      </c>
    </row>
    <row r="266" spans="1:4" ht="36" x14ac:dyDescent="0.2">
      <c r="A266" s="45">
        <v>2950</v>
      </c>
      <c r="B266" s="44" t="s">
        <v>667</v>
      </c>
      <c r="C266" s="44" t="s">
        <v>655</v>
      </c>
      <c r="D266" s="45" t="s">
        <v>318</v>
      </c>
    </row>
    <row r="267" spans="1:4" ht="36" x14ac:dyDescent="0.2">
      <c r="A267" s="45">
        <v>2950</v>
      </c>
      <c r="B267" s="44" t="s">
        <v>381</v>
      </c>
      <c r="C267" s="44" t="s">
        <v>655</v>
      </c>
      <c r="D267" s="45" t="s">
        <v>523</v>
      </c>
    </row>
    <row r="268" spans="1:4" ht="36" x14ac:dyDescent="0.2">
      <c r="A268" s="45">
        <v>2950</v>
      </c>
      <c r="B268" s="44" t="s">
        <v>398</v>
      </c>
      <c r="C268" s="44" t="s">
        <v>655</v>
      </c>
      <c r="D268" s="45" t="s">
        <v>245</v>
      </c>
    </row>
    <row r="269" spans="1:4" ht="36" x14ac:dyDescent="0.2">
      <c r="A269" s="45">
        <v>2950</v>
      </c>
      <c r="B269" s="44" t="s">
        <v>185</v>
      </c>
      <c r="C269" s="44" t="s">
        <v>655</v>
      </c>
      <c r="D269" s="45" t="s">
        <v>346</v>
      </c>
    </row>
    <row r="270" spans="1:4" ht="36" x14ac:dyDescent="0.2">
      <c r="A270" s="45">
        <v>2950</v>
      </c>
      <c r="B270" s="44" t="s">
        <v>383</v>
      </c>
      <c r="C270" s="44" t="s">
        <v>655</v>
      </c>
      <c r="D270" s="45" t="s">
        <v>527</v>
      </c>
    </row>
    <row r="271" spans="1:4" ht="36" x14ac:dyDescent="0.2">
      <c r="A271" s="45">
        <v>2950</v>
      </c>
      <c r="B271" s="44" t="s">
        <v>399</v>
      </c>
      <c r="C271" s="44" t="s">
        <v>655</v>
      </c>
      <c r="D271" s="45" t="s">
        <v>540</v>
      </c>
    </row>
    <row r="272" spans="1:4" ht="36" x14ac:dyDescent="0.2">
      <c r="A272" s="45">
        <v>2950</v>
      </c>
      <c r="B272" s="44" t="s">
        <v>400</v>
      </c>
      <c r="C272" s="44" t="s">
        <v>655</v>
      </c>
      <c r="D272" s="45" t="s">
        <v>541</v>
      </c>
    </row>
    <row r="273" spans="1:4" ht="36" x14ac:dyDescent="0.2">
      <c r="A273" s="45">
        <v>2950</v>
      </c>
      <c r="B273" s="44" t="s">
        <v>401</v>
      </c>
      <c r="C273" s="44" t="s">
        <v>655</v>
      </c>
      <c r="D273" s="45" t="s">
        <v>542</v>
      </c>
    </row>
    <row r="274" spans="1:4" ht="36" x14ac:dyDescent="0.2">
      <c r="A274" s="45">
        <v>2950</v>
      </c>
      <c r="B274" s="44" t="s">
        <v>402</v>
      </c>
      <c r="C274" s="44" t="s">
        <v>655</v>
      </c>
      <c r="D274" s="45" t="s">
        <v>543</v>
      </c>
    </row>
    <row r="275" spans="1:4" ht="36" x14ac:dyDescent="0.2">
      <c r="A275" s="45">
        <v>2950</v>
      </c>
      <c r="B275" s="44" t="s">
        <v>403</v>
      </c>
      <c r="C275" s="44" t="s">
        <v>655</v>
      </c>
      <c r="D275" s="45" t="s">
        <v>544</v>
      </c>
    </row>
    <row r="276" spans="1:4" ht="36" x14ac:dyDescent="0.2">
      <c r="A276" s="45">
        <v>2950</v>
      </c>
      <c r="B276" s="44" t="s">
        <v>151</v>
      </c>
      <c r="C276" s="44" t="s">
        <v>655</v>
      </c>
      <c r="D276" s="45" t="s">
        <v>340</v>
      </c>
    </row>
    <row r="277" spans="1:4" ht="36" x14ac:dyDescent="0.2">
      <c r="A277" s="45">
        <v>2950</v>
      </c>
      <c r="B277" s="44" t="s">
        <v>668</v>
      </c>
      <c r="C277" s="44" t="s">
        <v>655</v>
      </c>
      <c r="D277" s="45" t="s">
        <v>326</v>
      </c>
    </row>
    <row r="278" spans="1:4" ht="36" x14ac:dyDescent="0.2">
      <c r="A278" s="45">
        <v>2950</v>
      </c>
      <c r="B278" s="44" t="s">
        <v>404</v>
      </c>
      <c r="C278" s="44" t="s">
        <v>655</v>
      </c>
      <c r="D278" s="45" t="s">
        <v>311</v>
      </c>
    </row>
    <row r="279" spans="1:4" ht="36" x14ac:dyDescent="0.2">
      <c r="A279" s="45">
        <v>2950</v>
      </c>
      <c r="B279" s="44" t="s">
        <v>405</v>
      </c>
      <c r="C279" s="44" t="s">
        <v>655</v>
      </c>
      <c r="D279" s="45" t="s">
        <v>545</v>
      </c>
    </row>
    <row r="280" spans="1:4" ht="36" x14ac:dyDescent="0.2">
      <c r="A280" s="45">
        <v>2950</v>
      </c>
      <c r="B280" s="44" t="s">
        <v>406</v>
      </c>
      <c r="C280" s="44" t="s">
        <v>655</v>
      </c>
      <c r="D280" s="45" t="s">
        <v>546</v>
      </c>
    </row>
    <row r="281" spans="1:4" ht="36" x14ac:dyDescent="0.2">
      <c r="A281" s="45">
        <v>2950</v>
      </c>
      <c r="B281" s="44" t="s">
        <v>669</v>
      </c>
      <c r="C281" s="44" t="s">
        <v>655</v>
      </c>
      <c r="D281" s="45" t="s">
        <v>547</v>
      </c>
    </row>
    <row r="282" spans="1:4" ht="36" x14ac:dyDescent="0.2">
      <c r="A282" s="45">
        <v>2950</v>
      </c>
      <c r="B282" s="44" t="s">
        <v>407</v>
      </c>
      <c r="C282" s="44" t="s">
        <v>655</v>
      </c>
      <c r="D282" s="45" t="s">
        <v>548</v>
      </c>
    </row>
    <row r="283" spans="1:4" ht="36" x14ac:dyDescent="0.2">
      <c r="A283" s="45">
        <v>2950</v>
      </c>
      <c r="B283" s="44" t="s">
        <v>408</v>
      </c>
      <c r="C283" s="44" t="s">
        <v>655</v>
      </c>
      <c r="D283" s="45" t="s">
        <v>549</v>
      </c>
    </row>
    <row r="284" spans="1:4" ht="36" x14ac:dyDescent="0.2">
      <c r="A284" s="45">
        <v>2950</v>
      </c>
      <c r="B284" s="44" t="s">
        <v>409</v>
      </c>
      <c r="C284" s="44" t="s">
        <v>655</v>
      </c>
      <c r="D284" s="45" t="s">
        <v>550</v>
      </c>
    </row>
    <row r="285" spans="1:4" ht="36" x14ac:dyDescent="0.2">
      <c r="A285" s="45">
        <v>2950</v>
      </c>
      <c r="B285" s="44" t="s">
        <v>410</v>
      </c>
      <c r="C285" s="44" t="s">
        <v>655</v>
      </c>
      <c r="D285" s="45" t="s">
        <v>262</v>
      </c>
    </row>
    <row r="286" spans="1:4" ht="36" x14ac:dyDescent="0.2">
      <c r="A286" s="45">
        <v>2950</v>
      </c>
      <c r="B286" s="44" t="s">
        <v>411</v>
      </c>
      <c r="C286" s="44" t="s">
        <v>655</v>
      </c>
      <c r="D286" s="45" t="s">
        <v>551</v>
      </c>
    </row>
    <row r="287" spans="1:4" ht="36" x14ac:dyDescent="0.2">
      <c r="A287" s="45">
        <v>2950</v>
      </c>
      <c r="B287" s="44" t="s">
        <v>412</v>
      </c>
      <c r="C287" s="44" t="s">
        <v>655</v>
      </c>
      <c r="D287" s="45" t="s">
        <v>552</v>
      </c>
    </row>
    <row r="288" spans="1:4" ht="36" x14ac:dyDescent="0.2">
      <c r="A288" s="45">
        <v>2950</v>
      </c>
      <c r="B288" s="44" t="s">
        <v>413</v>
      </c>
      <c r="C288" s="44" t="s">
        <v>655</v>
      </c>
      <c r="D288" s="45" t="s">
        <v>553</v>
      </c>
    </row>
    <row r="289" spans="1:4" ht="36" x14ac:dyDescent="0.2">
      <c r="A289" s="45">
        <v>2950</v>
      </c>
      <c r="B289" s="44" t="s">
        <v>375</v>
      </c>
      <c r="C289" s="44" t="s">
        <v>655</v>
      </c>
      <c r="D289" s="45" t="s">
        <v>514</v>
      </c>
    </row>
    <row r="290" spans="1:4" ht="36" x14ac:dyDescent="0.2">
      <c r="A290" s="45">
        <v>2950</v>
      </c>
      <c r="B290" s="44" t="s">
        <v>414</v>
      </c>
      <c r="C290" s="44" t="s">
        <v>655</v>
      </c>
      <c r="D290" s="45" t="s">
        <v>554</v>
      </c>
    </row>
    <row r="291" spans="1:4" ht="36" x14ac:dyDescent="0.2">
      <c r="A291" s="45">
        <v>2950</v>
      </c>
      <c r="B291" s="44" t="s">
        <v>415</v>
      </c>
      <c r="C291" s="44" t="s">
        <v>655</v>
      </c>
      <c r="D291" s="45" t="s">
        <v>555</v>
      </c>
    </row>
    <row r="292" spans="1:4" ht="36" x14ac:dyDescent="0.2">
      <c r="A292" s="45">
        <v>2950</v>
      </c>
      <c r="B292" s="44" t="s">
        <v>670</v>
      </c>
      <c r="C292" s="44" t="s">
        <v>655</v>
      </c>
      <c r="D292" s="45" t="s">
        <v>556</v>
      </c>
    </row>
    <row r="293" spans="1:4" ht="36" x14ac:dyDescent="0.2">
      <c r="A293" s="45">
        <v>2950</v>
      </c>
      <c r="B293" s="44" t="s">
        <v>416</v>
      </c>
      <c r="C293" s="44" t="s">
        <v>655</v>
      </c>
      <c r="D293" s="45" t="s">
        <v>557</v>
      </c>
    </row>
    <row r="294" spans="1:4" ht="36" x14ac:dyDescent="0.2">
      <c r="A294" s="45">
        <v>2950</v>
      </c>
      <c r="B294" s="44" t="s">
        <v>417</v>
      </c>
      <c r="C294" s="44" t="s">
        <v>655</v>
      </c>
      <c r="D294" s="45" t="s">
        <v>558</v>
      </c>
    </row>
    <row r="295" spans="1:4" ht="36" x14ac:dyDescent="0.2">
      <c r="A295" s="45">
        <v>2950</v>
      </c>
      <c r="B295" s="44" t="s">
        <v>54</v>
      </c>
      <c r="C295" s="44" t="s">
        <v>655</v>
      </c>
      <c r="D295" s="45" t="s">
        <v>516</v>
      </c>
    </row>
    <row r="296" spans="1:4" ht="24" x14ac:dyDescent="0.2">
      <c r="A296" s="45">
        <v>3110</v>
      </c>
      <c r="B296" s="44" t="s">
        <v>418</v>
      </c>
      <c r="C296" s="44" t="s">
        <v>656</v>
      </c>
      <c r="D296" s="45" t="s">
        <v>77</v>
      </c>
    </row>
    <row r="297" spans="1:4" ht="24" x14ac:dyDescent="0.2">
      <c r="A297" s="45">
        <v>3380</v>
      </c>
      <c r="B297" s="44" t="s">
        <v>78</v>
      </c>
      <c r="C297" s="44" t="s">
        <v>657</v>
      </c>
      <c r="D297" s="45" t="s">
        <v>234</v>
      </c>
    </row>
    <row r="298" spans="1:4" ht="24" x14ac:dyDescent="0.2">
      <c r="A298" s="45">
        <v>3380</v>
      </c>
      <c r="B298" s="44" t="s">
        <v>80</v>
      </c>
      <c r="C298" s="44" t="s">
        <v>657</v>
      </c>
      <c r="D298" s="45" t="s">
        <v>250</v>
      </c>
    </row>
    <row r="299" spans="1:4" ht="24" x14ac:dyDescent="0.2">
      <c r="A299" s="45">
        <v>3390</v>
      </c>
      <c r="B299" s="44" t="s">
        <v>114</v>
      </c>
      <c r="C299" s="44" t="s">
        <v>658</v>
      </c>
      <c r="D299" s="45" t="s">
        <v>247</v>
      </c>
    </row>
    <row r="300" spans="1:4" ht="24" x14ac:dyDescent="0.2">
      <c r="A300" s="45">
        <v>3390</v>
      </c>
      <c r="B300" s="44" t="s">
        <v>419</v>
      </c>
      <c r="C300" s="44" t="s">
        <v>659</v>
      </c>
      <c r="D300" s="45" t="s">
        <v>280</v>
      </c>
    </row>
    <row r="301" spans="1:4" ht="24" x14ac:dyDescent="0.2">
      <c r="A301" s="45">
        <v>3540</v>
      </c>
      <c r="B301" s="44" t="s">
        <v>420</v>
      </c>
      <c r="C301" s="44" t="s">
        <v>660</v>
      </c>
      <c r="D301" s="45" t="s">
        <v>342</v>
      </c>
    </row>
    <row r="302" spans="1:4" ht="24" x14ac:dyDescent="0.2">
      <c r="A302" s="45">
        <v>3540</v>
      </c>
      <c r="B302" s="44" t="s">
        <v>161</v>
      </c>
      <c r="C302" s="44" t="s">
        <v>660</v>
      </c>
      <c r="D302" s="45" t="s">
        <v>330</v>
      </c>
    </row>
    <row r="303" spans="1:4" ht="24" x14ac:dyDescent="0.2">
      <c r="A303" s="45">
        <v>3540</v>
      </c>
      <c r="B303" s="44" t="s">
        <v>156</v>
      </c>
      <c r="C303" s="44" t="s">
        <v>660</v>
      </c>
      <c r="D303" s="45" t="s">
        <v>349</v>
      </c>
    </row>
    <row r="304" spans="1:4" ht="24" x14ac:dyDescent="0.2">
      <c r="A304" s="45">
        <v>3540</v>
      </c>
      <c r="B304" s="44" t="s">
        <v>421</v>
      </c>
      <c r="C304" s="44" t="s">
        <v>660</v>
      </c>
      <c r="D304" s="45" t="s">
        <v>304</v>
      </c>
    </row>
    <row r="305" spans="1:4" ht="24" x14ac:dyDescent="0.2">
      <c r="A305" s="45">
        <v>3540</v>
      </c>
      <c r="B305" s="44" t="s">
        <v>178</v>
      </c>
      <c r="C305" s="44" t="s">
        <v>660</v>
      </c>
      <c r="D305" s="45" t="s">
        <v>331</v>
      </c>
    </row>
    <row r="306" spans="1:4" ht="24" x14ac:dyDescent="0.2">
      <c r="A306" s="45">
        <v>3540</v>
      </c>
      <c r="B306" s="46" t="s">
        <v>671</v>
      </c>
      <c r="C306" s="44" t="s">
        <v>660</v>
      </c>
      <c r="D306" s="47" t="s">
        <v>559</v>
      </c>
    </row>
    <row r="307" spans="1:4" ht="24" x14ac:dyDescent="0.2">
      <c r="A307" s="47">
        <v>3540</v>
      </c>
      <c r="B307" s="46" t="s">
        <v>422</v>
      </c>
      <c r="C307" s="44" t="s">
        <v>660</v>
      </c>
      <c r="D307" s="47" t="s">
        <v>295</v>
      </c>
    </row>
    <row r="308" spans="1:4" ht="24" x14ac:dyDescent="0.2">
      <c r="A308" s="45">
        <v>3540</v>
      </c>
      <c r="B308" s="46" t="s">
        <v>144</v>
      </c>
      <c r="C308" s="44" t="s">
        <v>660</v>
      </c>
      <c r="D308" s="47" t="s">
        <v>337</v>
      </c>
    </row>
    <row r="309" spans="1:4" ht="24" x14ac:dyDescent="0.2">
      <c r="A309" s="45">
        <v>3540</v>
      </c>
      <c r="B309" s="46" t="s">
        <v>141</v>
      </c>
      <c r="C309" s="44" t="s">
        <v>660</v>
      </c>
      <c r="D309" s="47" t="s">
        <v>357</v>
      </c>
    </row>
    <row r="310" spans="1:4" ht="24" x14ac:dyDescent="0.2">
      <c r="A310" s="45">
        <v>3540</v>
      </c>
      <c r="B310" s="46" t="s">
        <v>184</v>
      </c>
      <c r="C310" s="44" t="s">
        <v>660</v>
      </c>
      <c r="D310" s="47" t="s">
        <v>333</v>
      </c>
    </row>
    <row r="311" spans="1:4" ht="24" x14ac:dyDescent="0.2">
      <c r="A311" s="45">
        <v>3540</v>
      </c>
      <c r="B311" s="46" t="s">
        <v>130</v>
      </c>
      <c r="C311" s="44" t="s">
        <v>660</v>
      </c>
      <c r="D311" s="47" t="s">
        <v>278</v>
      </c>
    </row>
    <row r="312" spans="1:4" ht="24" x14ac:dyDescent="0.2">
      <c r="A312" s="47">
        <v>3540</v>
      </c>
      <c r="B312" s="46" t="s">
        <v>136</v>
      </c>
      <c r="C312" s="44" t="s">
        <v>660</v>
      </c>
      <c r="D312" s="47" t="s">
        <v>328</v>
      </c>
    </row>
    <row r="313" spans="1:4" ht="24" x14ac:dyDescent="0.2">
      <c r="A313" s="45">
        <v>3540</v>
      </c>
      <c r="B313" s="46" t="s">
        <v>169</v>
      </c>
      <c r="C313" s="44" t="s">
        <v>660</v>
      </c>
      <c r="D313" s="47" t="s">
        <v>339</v>
      </c>
    </row>
    <row r="314" spans="1:4" ht="24" x14ac:dyDescent="0.2">
      <c r="A314" s="45">
        <v>3540</v>
      </c>
      <c r="B314" s="46" t="s">
        <v>423</v>
      </c>
      <c r="C314" s="44" t="s">
        <v>660</v>
      </c>
      <c r="D314" s="47" t="s">
        <v>560</v>
      </c>
    </row>
    <row r="315" spans="1:4" ht="24" x14ac:dyDescent="0.2">
      <c r="A315" s="45">
        <v>3540</v>
      </c>
      <c r="B315" s="46" t="s">
        <v>153</v>
      </c>
      <c r="C315" s="44" t="s">
        <v>660</v>
      </c>
      <c r="D315" s="47" t="s">
        <v>354</v>
      </c>
    </row>
    <row r="316" spans="1:4" ht="24" x14ac:dyDescent="0.2">
      <c r="A316" s="45">
        <v>3540</v>
      </c>
      <c r="B316" s="46" t="s">
        <v>424</v>
      </c>
      <c r="C316" s="44" t="s">
        <v>660</v>
      </c>
      <c r="D316" s="47" t="s">
        <v>291</v>
      </c>
    </row>
    <row r="317" spans="1:4" ht="24" x14ac:dyDescent="0.2">
      <c r="A317" s="45">
        <v>3540</v>
      </c>
      <c r="B317" s="46" t="s">
        <v>425</v>
      </c>
      <c r="C317" s="44" t="s">
        <v>660</v>
      </c>
      <c r="D317" s="47" t="s">
        <v>242</v>
      </c>
    </row>
    <row r="318" spans="1:4" ht="24" x14ac:dyDescent="0.2">
      <c r="A318" s="45">
        <v>3540</v>
      </c>
      <c r="B318" s="46" t="s">
        <v>426</v>
      </c>
      <c r="C318" s="44" t="s">
        <v>660</v>
      </c>
      <c r="D318" s="47" t="s">
        <v>561</v>
      </c>
    </row>
    <row r="319" spans="1:4" ht="24" x14ac:dyDescent="0.2">
      <c r="A319" s="45">
        <v>3540</v>
      </c>
      <c r="B319" s="46" t="s">
        <v>427</v>
      </c>
      <c r="C319" s="44" t="s">
        <v>660</v>
      </c>
      <c r="D319" s="47" t="s">
        <v>272</v>
      </c>
    </row>
    <row r="320" spans="1:4" ht="24" x14ac:dyDescent="0.2">
      <c r="A320" s="45">
        <v>3540</v>
      </c>
      <c r="B320" s="46" t="s">
        <v>428</v>
      </c>
      <c r="C320" s="44" t="s">
        <v>660</v>
      </c>
      <c r="D320" s="47" t="s">
        <v>562</v>
      </c>
    </row>
    <row r="321" spans="1:4" ht="24" x14ac:dyDescent="0.2">
      <c r="A321" s="45">
        <v>3540</v>
      </c>
      <c r="B321" s="46" t="s">
        <v>667</v>
      </c>
      <c r="C321" s="44" t="s">
        <v>660</v>
      </c>
      <c r="D321" s="47" t="s">
        <v>318</v>
      </c>
    </row>
    <row r="322" spans="1:4" ht="24" x14ac:dyDescent="0.2">
      <c r="A322" s="45">
        <v>3540</v>
      </c>
      <c r="B322" s="46" t="s">
        <v>398</v>
      </c>
      <c r="C322" s="44" t="s">
        <v>660</v>
      </c>
      <c r="D322" s="47" t="s">
        <v>245</v>
      </c>
    </row>
    <row r="323" spans="1:4" ht="24" x14ac:dyDescent="0.2">
      <c r="A323" s="45">
        <v>3540</v>
      </c>
      <c r="B323" s="46" t="s">
        <v>125</v>
      </c>
      <c r="C323" s="44" t="s">
        <v>660</v>
      </c>
      <c r="D323" s="47" t="s">
        <v>284</v>
      </c>
    </row>
    <row r="324" spans="1:4" ht="24" x14ac:dyDescent="0.2">
      <c r="A324" s="45">
        <v>3540</v>
      </c>
      <c r="B324" s="46" t="s">
        <v>120</v>
      </c>
      <c r="C324" s="44" t="s">
        <v>660</v>
      </c>
      <c r="D324" s="47" t="s">
        <v>238</v>
      </c>
    </row>
    <row r="325" spans="1:4" ht="24" x14ac:dyDescent="0.2">
      <c r="A325" s="45">
        <v>3540</v>
      </c>
      <c r="B325" s="46" t="s">
        <v>185</v>
      </c>
      <c r="C325" s="44" t="s">
        <v>660</v>
      </c>
      <c r="D325" s="47" t="s">
        <v>346</v>
      </c>
    </row>
    <row r="326" spans="1:4" ht="24" x14ac:dyDescent="0.2">
      <c r="A326" s="45">
        <v>3540</v>
      </c>
      <c r="B326" s="46" t="s">
        <v>93</v>
      </c>
      <c r="C326" s="44" t="s">
        <v>660</v>
      </c>
      <c r="D326" s="47" t="s">
        <v>293</v>
      </c>
    </row>
    <row r="327" spans="1:4" ht="24" x14ac:dyDescent="0.2">
      <c r="A327" s="45">
        <v>3540</v>
      </c>
      <c r="B327" s="46" t="s">
        <v>142</v>
      </c>
      <c r="C327" s="44" t="s">
        <v>660</v>
      </c>
      <c r="D327" s="47" t="s">
        <v>302</v>
      </c>
    </row>
    <row r="328" spans="1:4" ht="24" x14ac:dyDescent="0.2">
      <c r="A328" s="45">
        <v>3540</v>
      </c>
      <c r="B328" s="46" t="s">
        <v>126</v>
      </c>
      <c r="C328" s="44" t="s">
        <v>660</v>
      </c>
      <c r="D328" s="47" t="s">
        <v>563</v>
      </c>
    </row>
    <row r="329" spans="1:4" ht="24" x14ac:dyDescent="0.2">
      <c r="A329" s="45">
        <v>3540</v>
      </c>
      <c r="B329" s="46" t="s">
        <v>399</v>
      </c>
      <c r="C329" s="44" t="s">
        <v>660</v>
      </c>
      <c r="D329" s="47" t="s">
        <v>540</v>
      </c>
    </row>
    <row r="330" spans="1:4" ht="24" x14ac:dyDescent="0.2">
      <c r="A330" s="45">
        <v>3540</v>
      </c>
      <c r="B330" s="46" t="s">
        <v>170</v>
      </c>
      <c r="C330" s="44" t="s">
        <v>660</v>
      </c>
      <c r="D330" s="47" t="s">
        <v>307</v>
      </c>
    </row>
    <row r="331" spans="1:4" ht="24" x14ac:dyDescent="0.2">
      <c r="A331" s="45">
        <v>3540</v>
      </c>
      <c r="B331" s="46" t="s">
        <v>429</v>
      </c>
      <c r="C331" s="44" t="s">
        <v>660</v>
      </c>
      <c r="D331" s="47" t="s">
        <v>257</v>
      </c>
    </row>
    <row r="332" spans="1:4" ht="24" x14ac:dyDescent="0.2">
      <c r="A332" s="45">
        <v>3540</v>
      </c>
      <c r="B332" s="46" t="s">
        <v>430</v>
      </c>
      <c r="C332" s="44" t="s">
        <v>660</v>
      </c>
      <c r="D332" s="47" t="s">
        <v>355</v>
      </c>
    </row>
    <row r="333" spans="1:4" ht="24" x14ac:dyDescent="0.2">
      <c r="A333" s="45">
        <v>3540</v>
      </c>
      <c r="B333" s="46" t="s">
        <v>431</v>
      </c>
      <c r="C333" s="44" t="s">
        <v>660</v>
      </c>
      <c r="D333" s="47" t="s">
        <v>564</v>
      </c>
    </row>
    <row r="334" spans="1:4" ht="24" x14ac:dyDescent="0.2">
      <c r="A334" s="45">
        <v>3540</v>
      </c>
      <c r="B334" s="46" t="s">
        <v>432</v>
      </c>
      <c r="C334" s="44" t="s">
        <v>660</v>
      </c>
      <c r="D334" s="47" t="s">
        <v>288</v>
      </c>
    </row>
    <row r="335" spans="1:4" ht="24" x14ac:dyDescent="0.2">
      <c r="A335" s="45">
        <v>3540</v>
      </c>
      <c r="B335" s="46" t="s">
        <v>88</v>
      </c>
      <c r="C335" s="44" t="s">
        <v>660</v>
      </c>
      <c r="D335" s="47" t="s">
        <v>289</v>
      </c>
    </row>
    <row r="336" spans="1:4" ht="24" x14ac:dyDescent="0.2">
      <c r="A336" s="45">
        <v>3540</v>
      </c>
      <c r="B336" s="46" t="s">
        <v>186</v>
      </c>
      <c r="C336" s="44" t="s">
        <v>660</v>
      </c>
      <c r="D336" s="47" t="s">
        <v>313</v>
      </c>
    </row>
    <row r="337" spans="1:4" ht="24" x14ac:dyDescent="0.2">
      <c r="A337" s="45">
        <v>3540</v>
      </c>
      <c r="B337" s="46" t="s">
        <v>71</v>
      </c>
      <c r="C337" s="44" t="s">
        <v>660</v>
      </c>
      <c r="D337" s="47" t="s">
        <v>310</v>
      </c>
    </row>
    <row r="338" spans="1:4" ht="24" x14ac:dyDescent="0.2">
      <c r="A338" s="45">
        <v>3540</v>
      </c>
      <c r="B338" s="46" t="s">
        <v>118</v>
      </c>
      <c r="C338" s="44" t="s">
        <v>660</v>
      </c>
      <c r="D338" s="47" t="s">
        <v>258</v>
      </c>
    </row>
    <row r="339" spans="1:4" ht="24" x14ac:dyDescent="0.2">
      <c r="A339" s="45">
        <v>3540</v>
      </c>
      <c r="B339" s="46" t="s">
        <v>150</v>
      </c>
      <c r="C339" s="44" t="s">
        <v>660</v>
      </c>
      <c r="D339" s="47" t="s">
        <v>300</v>
      </c>
    </row>
    <row r="340" spans="1:4" ht="24" x14ac:dyDescent="0.2">
      <c r="A340" s="45">
        <v>3540</v>
      </c>
      <c r="B340" s="46" t="s">
        <v>114</v>
      </c>
      <c r="C340" s="44" t="s">
        <v>660</v>
      </c>
      <c r="D340" s="47" t="s">
        <v>247</v>
      </c>
    </row>
    <row r="341" spans="1:4" ht="24" x14ac:dyDescent="0.2">
      <c r="A341" s="45">
        <v>3540</v>
      </c>
      <c r="B341" s="46" t="s">
        <v>145</v>
      </c>
      <c r="C341" s="44" t="s">
        <v>660</v>
      </c>
      <c r="D341" s="47" t="s">
        <v>260</v>
      </c>
    </row>
    <row r="342" spans="1:4" ht="24" x14ac:dyDescent="0.2">
      <c r="A342" s="45">
        <v>3540</v>
      </c>
      <c r="B342" s="46" t="s">
        <v>151</v>
      </c>
      <c r="C342" s="44" t="s">
        <v>660</v>
      </c>
      <c r="D342" s="47" t="s">
        <v>340</v>
      </c>
    </row>
    <row r="343" spans="1:4" ht="24" x14ac:dyDescent="0.2">
      <c r="A343" s="45">
        <v>3540</v>
      </c>
      <c r="B343" s="46" t="s">
        <v>433</v>
      </c>
      <c r="C343" s="44" t="s">
        <v>660</v>
      </c>
      <c r="D343" s="47" t="s">
        <v>270</v>
      </c>
    </row>
    <row r="344" spans="1:4" ht="24" x14ac:dyDescent="0.2">
      <c r="A344" s="45">
        <v>3540</v>
      </c>
      <c r="B344" s="46" t="s">
        <v>672</v>
      </c>
      <c r="C344" s="44" t="s">
        <v>660</v>
      </c>
      <c r="D344" s="47" t="s">
        <v>565</v>
      </c>
    </row>
    <row r="345" spans="1:4" ht="24" x14ac:dyDescent="0.2">
      <c r="A345" s="45">
        <v>3540</v>
      </c>
      <c r="B345" s="46" t="s">
        <v>668</v>
      </c>
      <c r="C345" s="44" t="s">
        <v>660</v>
      </c>
      <c r="D345" s="47" t="s">
        <v>326</v>
      </c>
    </row>
    <row r="346" spans="1:4" ht="24" x14ac:dyDescent="0.2">
      <c r="A346" s="45">
        <v>3540</v>
      </c>
      <c r="B346" s="46" t="s">
        <v>165</v>
      </c>
      <c r="C346" s="44" t="s">
        <v>660</v>
      </c>
      <c r="D346" s="47" t="s">
        <v>335</v>
      </c>
    </row>
    <row r="347" spans="1:4" ht="24" x14ac:dyDescent="0.2">
      <c r="A347" s="45">
        <v>3540</v>
      </c>
      <c r="B347" s="46" t="s">
        <v>86</v>
      </c>
      <c r="C347" s="44" t="s">
        <v>660</v>
      </c>
      <c r="D347" s="47" t="s">
        <v>281</v>
      </c>
    </row>
    <row r="348" spans="1:4" ht="24" x14ac:dyDescent="0.2">
      <c r="A348" s="45">
        <v>3540</v>
      </c>
      <c r="B348" s="46" t="s">
        <v>202</v>
      </c>
      <c r="C348" s="44" t="s">
        <v>660</v>
      </c>
      <c r="D348" s="47" t="s">
        <v>269</v>
      </c>
    </row>
    <row r="349" spans="1:4" ht="24" x14ac:dyDescent="0.2">
      <c r="A349" s="45">
        <v>3540</v>
      </c>
      <c r="B349" s="46" t="s">
        <v>137</v>
      </c>
      <c r="C349" s="44" t="s">
        <v>660</v>
      </c>
      <c r="D349" s="47" t="s">
        <v>324</v>
      </c>
    </row>
    <row r="350" spans="1:4" ht="24" x14ac:dyDescent="0.2">
      <c r="A350" s="45">
        <v>3540</v>
      </c>
      <c r="B350" s="46" t="s">
        <v>434</v>
      </c>
      <c r="C350" s="44" t="s">
        <v>660</v>
      </c>
      <c r="D350" s="47" t="s">
        <v>566</v>
      </c>
    </row>
    <row r="351" spans="1:4" ht="24" x14ac:dyDescent="0.2">
      <c r="A351" s="45">
        <v>3540</v>
      </c>
      <c r="B351" s="46" t="s">
        <v>162</v>
      </c>
      <c r="C351" s="44" t="s">
        <v>660</v>
      </c>
      <c r="D351" s="47" t="s">
        <v>301</v>
      </c>
    </row>
    <row r="352" spans="1:4" ht="24" x14ac:dyDescent="0.2">
      <c r="A352" s="45">
        <v>3540</v>
      </c>
      <c r="B352" s="46" t="s">
        <v>435</v>
      </c>
      <c r="C352" s="44" t="s">
        <v>660</v>
      </c>
      <c r="D352" s="47" t="s">
        <v>259</v>
      </c>
    </row>
    <row r="353" spans="1:4" ht="24" x14ac:dyDescent="0.2">
      <c r="A353" s="45">
        <v>3540</v>
      </c>
      <c r="B353" s="46" t="s">
        <v>436</v>
      </c>
      <c r="C353" s="44" t="s">
        <v>660</v>
      </c>
      <c r="D353" s="47" t="s">
        <v>567</v>
      </c>
    </row>
    <row r="354" spans="1:4" ht="24" x14ac:dyDescent="0.2">
      <c r="A354" s="45">
        <v>3540</v>
      </c>
      <c r="B354" s="46" t="s">
        <v>89</v>
      </c>
      <c r="C354" s="44" t="s">
        <v>660</v>
      </c>
      <c r="D354" s="47" t="s">
        <v>271</v>
      </c>
    </row>
    <row r="355" spans="1:4" ht="24" x14ac:dyDescent="0.2">
      <c r="A355" s="45">
        <v>3540</v>
      </c>
      <c r="B355" s="46" t="s">
        <v>437</v>
      </c>
      <c r="C355" s="44" t="s">
        <v>660</v>
      </c>
      <c r="D355" s="47" t="s">
        <v>568</v>
      </c>
    </row>
    <row r="356" spans="1:4" ht="24" x14ac:dyDescent="0.2">
      <c r="A356" s="45">
        <v>3540</v>
      </c>
      <c r="B356" s="46" t="s">
        <v>438</v>
      </c>
      <c r="C356" s="44" t="s">
        <v>660</v>
      </c>
      <c r="D356" s="47" t="s">
        <v>569</v>
      </c>
    </row>
    <row r="357" spans="1:4" ht="24" x14ac:dyDescent="0.2">
      <c r="A357" s="45">
        <v>3540</v>
      </c>
      <c r="B357" s="46" t="s">
        <v>171</v>
      </c>
      <c r="C357" s="44" t="s">
        <v>660</v>
      </c>
      <c r="D357" s="47" t="s">
        <v>264</v>
      </c>
    </row>
    <row r="358" spans="1:4" ht="24" x14ac:dyDescent="0.2">
      <c r="A358" s="45">
        <v>3540</v>
      </c>
      <c r="B358" s="46" t="s">
        <v>85</v>
      </c>
      <c r="C358" s="44" t="s">
        <v>660</v>
      </c>
      <c r="D358" s="47" t="s">
        <v>286</v>
      </c>
    </row>
    <row r="359" spans="1:4" ht="24" x14ac:dyDescent="0.2">
      <c r="A359" s="45">
        <v>3540</v>
      </c>
      <c r="B359" s="46" t="s">
        <v>439</v>
      </c>
      <c r="C359" s="44" t="s">
        <v>660</v>
      </c>
      <c r="D359" s="47" t="s">
        <v>570</v>
      </c>
    </row>
    <row r="360" spans="1:4" ht="24" x14ac:dyDescent="0.2">
      <c r="A360" s="45">
        <v>3540</v>
      </c>
      <c r="B360" s="46" t="s">
        <v>440</v>
      </c>
      <c r="C360" s="44" t="s">
        <v>660</v>
      </c>
      <c r="D360" s="47" t="s">
        <v>571</v>
      </c>
    </row>
    <row r="361" spans="1:4" ht="24" x14ac:dyDescent="0.2">
      <c r="A361" s="45">
        <v>3540</v>
      </c>
      <c r="B361" s="46" t="s">
        <v>441</v>
      </c>
      <c r="C361" s="44" t="s">
        <v>660</v>
      </c>
      <c r="D361" s="47" t="s">
        <v>283</v>
      </c>
    </row>
    <row r="362" spans="1:4" ht="24" x14ac:dyDescent="0.2">
      <c r="A362" s="45">
        <v>3540</v>
      </c>
      <c r="B362" s="46" t="s">
        <v>148</v>
      </c>
      <c r="C362" s="44" t="s">
        <v>660</v>
      </c>
      <c r="D362" s="47" t="s">
        <v>343</v>
      </c>
    </row>
    <row r="363" spans="1:4" ht="24" x14ac:dyDescent="0.2">
      <c r="A363" s="45">
        <v>3540</v>
      </c>
      <c r="B363" s="46" t="s">
        <v>442</v>
      </c>
      <c r="C363" s="44" t="s">
        <v>660</v>
      </c>
      <c r="D363" s="47" t="s">
        <v>316</v>
      </c>
    </row>
    <row r="364" spans="1:4" ht="24" x14ac:dyDescent="0.2">
      <c r="A364" s="45">
        <v>3540</v>
      </c>
      <c r="B364" s="46" t="s">
        <v>138</v>
      </c>
      <c r="C364" s="44" t="s">
        <v>660</v>
      </c>
      <c r="D364" s="47" t="s">
        <v>336</v>
      </c>
    </row>
    <row r="365" spans="1:4" ht="24" x14ac:dyDescent="0.2">
      <c r="A365" s="45">
        <v>3540</v>
      </c>
      <c r="B365" s="46" t="s">
        <v>443</v>
      </c>
      <c r="C365" s="44" t="s">
        <v>660</v>
      </c>
      <c r="D365" s="47" t="s">
        <v>572</v>
      </c>
    </row>
    <row r="366" spans="1:4" ht="24" x14ac:dyDescent="0.2">
      <c r="A366" s="45">
        <v>3540</v>
      </c>
      <c r="B366" s="46" t="s">
        <v>444</v>
      </c>
      <c r="C366" s="44" t="s">
        <v>660</v>
      </c>
      <c r="D366" s="47" t="s">
        <v>267</v>
      </c>
    </row>
    <row r="367" spans="1:4" ht="24" x14ac:dyDescent="0.2">
      <c r="A367" s="45">
        <v>3540</v>
      </c>
      <c r="B367" s="46" t="s">
        <v>445</v>
      </c>
      <c r="C367" s="44" t="s">
        <v>660</v>
      </c>
      <c r="D367" s="47" t="s">
        <v>573</v>
      </c>
    </row>
    <row r="368" spans="1:4" ht="24" x14ac:dyDescent="0.2">
      <c r="A368" s="45">
        <v>3540</v>
      </c>
      <c r="B368" s="46" t="s">
        <v>446</v>
      </c>
      <c r="C368" s="44" t="s">
        <v>660</v>
      </c>
      <c r="D368" s="47" t="s">
        <v>315</v>
      </c>
    </row>
    <row r="369" spans="1:4" ht="24" x14ac:dyDescent="0.2">
      <c r="A369" s="45">
        <v>3540</v>
      </c>
      <c r="B369" s="46" t="s">
        <v>94</v>
      </c>
      <c r="C369" s="44" t="s">
        <v>660</v>
      </c>
      <c r="D369" s="47" t="s">
        <v>345</v>
      </c>
    </row>
    <row r="370" spans="1:4" ht="24" x14ac:dyDescent="0.2">
      <c r="A370" s="45">
        <v>3540</v>
      </c>
      <c r="B370" s="46" t="s">
        <v>447</v>
      </c>
      <c r="C370" s="44" t="s">
        <v>660</v>
      </c>
      <c r="D370" s="47" t="s">
        <v>265</v>
      </c>
    </row>
    <row r="371" spans="1:4" ht="24" x14ac:dyDescent="0.2">
      <c r="A371" s="45">
        <v>3540</v>
      </c>
      <c r="B371" s="46" t="s">
        <v>448</v>
      </c>
      <c r="C371" s="44" t="s">
        <v>660</v>
      </c>
      <c r="D371" s="47" t="s">
        <v>292</v>
      </c>
    </row>
    <row r="372" spans="1:4" ht="24" x14ac:dyDescent="0.2">
      <c r="A372" s="45">
        <v>3540</v>
      </c>
      <c r="B372" s="46" t="s">
        <v>673</v>
      </c>
      <c r="C372" s="44" t="s">
        <v>660</v>
      </c>
      <c r="D372" s="47" t="s">
        <v>352</v>
      </c>
    </row>
    <row r="373" spans="1:4" ht="24" x14ac:dyDescent="0.2">
      <c r="A373" s="45">
        <v>3540</v>
      </c>
      <c r="B373" s="46" t="s">
        <v>449</v>
      </c>
      <c r="C373" s="44" t="s">
        <v>660</v>
      </c>
      <c r="D373" s="47" t="s">
        <v>294</v>
      </c>
    </row>
    <row r="374" spans="1:4" ht="24" x14ac:dyDescent="0.2">
      <c r="A374" s="45">
        <v>3540</v>
      </c>
      <c r="B374" s="46" t="s">
        <v>450</v>
      </c>
      <c r="C374" s="44" t="s">
        <v>660</v>
      </c>
      <c r="D374" s="47" t="s">
        <v>574</v>
      </c>
    </row>
    <row r="375" spans="1:4" ht="24" x14ac:dyDescent="0.2">
      <c r="A375" s="45">
        <v>3540</v>
      </c>
      <c r="B375" s="46" t="s">
        <v>451</v>
      </c>
      <c r="C375" s="44" t="s">
        <v>660</v>
      </c>
      <c r="D375" s="47" t="s">
        <v>314</v>
      </c>
    </row>
    <row r="376" spans="1:4" ht="24" x14ac:dyDescent="0.2">
      <c r="A376" s="45">
        <v>3540</v>
      </c>
      <c r="B376" s="46" t="s">
        <v>164</v>
      </c>
      <c r="C376" s="44" t="s">
        <v>660</v>
      </c>
      <c r="D376" s="47" t="s">
        <v>353</v>
      </c>
    </row>
    <row r="377" spans="1:4" ht="24" x14ac:dyDescent="0.2">
      <c r="A377" s="45">
        <v>3540</v>
      </c>
      <c r="B377" s="46" t="s">
        <v>452</v>
      </c>
      <c r="C377" s="44" t="s">
        <v>660</v>
      </c>
      <c r="D377" s="47" t="s">
        <v>320</v>
      </c>
    </row>
    <row r="378" spans="1:4" ht="24" x14ac:dyDescent="0.2">
      <c r="A378" s="45">
        <v>3540</v>
      </c>
      <c r="B378" s="46" t="s">
        <v>128</v>
      </c>
      <c r="C378" s="44" t="s">
        <v>660</v>
      </c>
      <c r="D378" s="47" t="s">
        <v>285</v>
      </c>
    </row>
    <row r="379" spans="1:4" ht="24" x14ac:dyDescent="0.2">
      <c r="A379" s="45">
        <v>3540</v>
      </c>
      <c r="B379" s="46" t="s">
        <v>135</v>
      </c>
      <c r="C379" s="44" t="s">
        <v>660</v>
      </c>
      <c r="D379" s="47" t="s">
        <v>290</v>
      </c>
    </row>
    <row r="380" spans="1:4" ht="24" x14ac:dyDescent="0.2">
      <c r="A380" s="45">
        <v>3540</v>
      </c>
      <c r="B380" s="46" t="s">
        <v>453</v>
      </c>
      <c r="C380" s="44" t="s">
        <v>660</v>
      </c>
      <c r="D380" s="47" t="s">
        <v>244</v>
      </c>
    </row>
    <row r="381" spans="1:4" ht="24" x14ac:dyDescent="0.2">
      <c r="A381" s="45">
        <v>3540</v>
      </c>
      <c r="B381" s="46" t="s">
        <v>173</v>
      </c>
      <c r="C381" s="44" t="s">
        <v>660</v>
      </c>
      <c r="D381" s="47" t="s">
        <v>236</v>
      </c>
    </row>
    <row r="382" spans="1:4" ht="24" x14ac:dyDescent="0.2">
      <c r="A382" s="45">
        <v>3540</v>
      </c>
      <c r="B382" s="46" t="s">
        <v>172</v>
      </c>
      <c r="C382" s="44" t="s">
        <v>660</v>
      </c>
      <c r="D382" s="47" t="s">
        <v>356</v>
      </c>
    </row>
    <row r="383" spans="1:4" ht="24" x14ac:dyDescent="0.2">
      <c r="A383" s="45">
        <v>3540</v>
      </c>
      <c r="B383" s="46" t="s">
        <v>454</v>
      </c>
      <c r="C383" s="44" t="s">
        <v>660</v>
      </c>
      <c r="D383" s="47" t="s">
        <v>261</v>
      </c>
    </row>
    <row r="384" spans="1:4" ht="24" x14ac:dyDescent="0.2">
      <c r="A384" s="45">
        <v>3540</v>
      </c>
      <c r="B384" s="46" t="s">
        <v>455</v>
      </c>
      <c r="C384" s="44" t="s">
        <v>660</v>
      </c>
      <c r="D384" s="47" t="s">
        <v>575</v>
      </c>
    </row>
    <row r="385" spans="1:4" x14ac:dyDescent="0.2">
      <c r="A385" s="45">
        <v>3570</v>
      </c>
      <c r="B385" s="46" t="s">
        <v>420</v>
      </c>
      <c r="C385" s="44" t="s">
        <v>661</v>
      </c>
      <c r="D385" s="47" t="s">
        <v>342</v>
      </c>
    </row>
    <row r="386" spans="1:4" x14ac:dyDescent="0.2">
      <c r="A386" s="45">
        <v>3570</v>
      </c>
      <c r="B386" s="46" t="s">
        <v>456</v>
      </c>
      <c r="C386" s="44" t="s">
        <v>661</v>
      </c>
      <c r="D386" s="47" t="s">
        <v>576</v>
      </c>
    </row>
    <row r="387" spans="1:4" x14ac:dyDescent="0.2">
      <c r="A387" s="45">
        <v>3570</v>
      </c>
      <c r="B387" s="46" t="s">
        <v>457</v>
      </c>
      <c r="C387" s="44" t="s">
        <v>661</v>
      </c>
      <c r="D387" s="47" t="s">
        <v>577</v>
      </c>
    </row>
    <row r="388" spans="1:4" x14ac:dyDescent="0.2">
      <c r="A388" s="45">
        <v>3570</v>
      </c>
      <c r="B388" s="46" t="s">
        <v>458</v>
      </c>
      <c r="C388" s="44" t="s">
        <v>661</v>
      </c>
      <c r="D388" s="47" t="s">
        <v>578</v>
      </c>
    </row>
    <row r="389" spans="1:4" x14ac:dyDescent="0.2">
      <c r="A389" s="45">
        <v>3570</v>
      </c>
      <c r="B389" s="46" t="s">
        <v>92</v>
      </c>
      <c r="C389" s="44" t="s">
        <v>661</v>
      </c>
      <c r="D389" s="47" t="s">
        <v>341</v>
      </c>
    </row>
    <row r="390" spans="1:4" x14ac:dyDescent="0.2">
      <c r="A390" s="45">
        <v>3570</v>
      </c>
      <c r="B390" s="46" t="s">
        <v>459</v>
      </c>
      <c r="C390" s="44" t="s">
        <v>661</v>
      </c>
      <c r="D390" s="47" t="s">
        <v>579</v>
      </c>
    </row>
    <row r="391" spans="1:4" x14ac:dyDescent="0.2">
      <c r="A391" s="45">
        <v>3570</v>
      </c>
      <c r="B391" s="46" t="s">
        <v>460</v>
      </c>
      <c r="C391" s="44" t="s">
        <v>661</v>
      </c>
      <c r="D391" s="47" t="s">
        <v>580</v>
      </c>
    </row>
    <row r="392" spans="1:4" x14ac:dyDescent="0.2">
      <c r="A392" s="45">
        <v>3570</v>
      </c>
      <c r="B392" s="46" t="s">
        <v>184</v>
      </c>
      <c r="C392" s="44" t="s">
        <v>661</v>
      </c>
      <c r="D392" s="47" t="s">
        <v>333</v>
      </c>
    </row>
    <row r="393" spans="1:4" x14ac:dyDescent="0.2">
      <c r="A393" s="45">
        <v>3570</v>
      </c>
      <c r="B393" s="46" t="s">
        <v>461</v>
      </c>
      <c r="C393" s="44" t="s">
        <v>661</v>
      </c>
      <c r="D393" s="47" t="s">
        <v>581</v>
      </c>
    </row>
    <row r="394" spans="1:4" x14ac:dyDescent="0.2">
      <c r="A394" s="45">
        <v>3570</v>
      </c>
      <c r="B394" s="46" t="s">
        <v>462</v>
      </c>
      <c r="C394" s="44" t="s">
        <v>661</v>
      </c>
      <c r="D394" s="47" t="s">
        <v>582</v>
      </c>
    </row>
    <row r="395" spans="1:4" x14ac:dyDescent="0.2">
      <c r="A395" s="51">
        <v>3570</v>
      </c>
      <c r="B395" s="46" t="s">
        <v>463</v>
      </c>
      <c r="C395" s="44" t="s">
        <v>661</v>
      </c>
      <c r="D395" s="47" t="s">
        <v>583</v>
      </c>
    </row>
    <row r="396" spans="1:4" x14ac:dyDescent="0.2">
      <c r="A396" s="51">
        <v>3570</v>
      </c>
      <c r="B396" s="46" t="s">
        <v>91</v>
      </c>
      <c r="C396" s="44" t="s">
        <v>661</v>
      </c>
      <c r="D396" s="47" t="s">
        <v>322</v>
      </c>
    </row>
    <row r="397" spans="1:4" x14ac:dyDescent="0.2">
      <c r="A397" s="51">
        <v>3570</v>
      </c>
      <c r="B397" s="46" t="s">
        <v>674</v>
      </c>
      <c r="C397" s="44" t="s">
        <v>661</v>
      </c>
      <c r="D397" s="47" t="s">
        <v>361</v>
      </c>
    </row>
    <row r="398" spans="1:4" x14ac:dyDescent="0.2">
      <c r="A398" s="51">
        <v>3570</v>
      </c>
      <c r="B398" s="46" t="s">
        <v>464</v>
      </c>
      <c r="C398" s="44" t="s">
        <v>661</v>
      </c>
      <c r="D398" s="47" t="s">
        <v>584</v>
      </c>
    </row>
    <row r="399" spans="1:4" x14ac:dyDescent="0.2">
      <c r="A399" s="51">
        <v>3570</v>
      </c>
      <c r="B399" s="46" t="s">
        <v>465</v>
      </c>
      <c r="C399" s="44" t="s">
        <v>661</v>
      </c>
      <c r="D399" s="47" t="s">
        <v>585</v>
      </c>
    </row>
    <row r="400" spans="1:4" x14ac:dyDescent="0.2">
      <c r="A400" s="51">
        <v>3570</v>
      </c>
      <c r="B400" s="46" t="s">
        <v>424</v>
      </c>
      <c r="C400" s="44" t="s">
        <v>661</v>
      </c>
      <c r="D400" s="47" t="s">
        <v>291</v>
      </c>
    </row>
    <row r="401" spans="1:4" x14ac:dyDescent="0.2">
      <c r="A401" s="51">
        <v>3570</v>
      </c>
      <c r="B401" s="46" t="s">
        <v>466</v>
      </c>
      <c r="C401" s="44" t="s">
        <v>661</v>
      </c>
      <c r="D401" s="47" t="s">
        <v>586</v>
      </c>
    </row>
    <row r="402" spans="1:4" x14ac:dyDescent="0.2">
      <c r="A402" s="51">
        <v>3570</v>
      </c>
      <c r="B402" s="46" t="s">
        <v>667</v>
      </c>
      <c r="C402" s="44" t="s">
        <v>661</v>
      </c>
      <c r="D402" s="47" t="s">
        <v>318</v>
      </c>
    </row>
    <row r="403" spans="1:4" x14ac:dyDescent="0.2">
      <c r="A403" s="51">
        <v>3570</v>
      </c>
      <c r="B403" s="46" t="s">
        <v>185</v>
      </c>
      <c r="C403" s="44" t="s">
        <v>661</v>
      </c>
      <c r="D403" s="47" t="s">
        <v>346</v>
      </c>
    </row>
    <row r="404" spans="1:4" x14ac:dyDescent="0.2">
      <c r="A404" s="51">
        <v>3570</v>
      </c>
      <c r="B404" s="46" t="s">
        <v>467</v>
      </c>
      <c r="C404" s="44" t="s">
        <v>661</v>
      </c>
      <c r="D404" s="47" t="s">
        <v>587</v>
      </c>
    </row>
    <row r="405" spans="1:4" x14ac:dyDescent="0.2">
      <c r="A405" s="51">
        <v>3570</v>
      </c>
      <c r="B405" s="46" t="s">
        <v>93</v>
      </c>
      <c r="C405" s="44" t="s">
        <v>661</v>
      </c>
      <c r="D405" s="47" t="s">
        <v>293</v>
      </c>
    </row>
    <row r="406" spans="1:4" x14ac:dyDescent="0.2">
      <c r="A406" s="51">
        <v>3570</v>
      </c>
      <c r="B406" s="46" t="s">
        <v>468</v>
      </c>
      <c r="C406" s="44" t="s">
        <v>661</v>
      </c>
      <c r="D406" s="47" t="s">
        <v>588</v>
      </c>
    </row>
    <row r="407" spans="1:4" x14ac:dyDescent="0.2">
      <c r="A407" s="51">
        <v>3570</v>
      </c>
      <c r="B407" s="46" t="s">
        <v>209</v>
      </c>
      <c r="C407" s="44" t="s">
        <v>661</v>
      </c>
      <c r="D407" s="47" t="s">
        <v>319</v>
      </c>
    </row>
    <row r="408" spans="1:4" x14ac:dyDescent="0.2">
      <c r="A408" s="51">
        <v>3570</v>
      </c>
      <c r="B408" s="46" t="s">
        <v>469</v>
      </c>
      <c r="C408" s="44" t="s">
        <v>661</v>
      </c>
      <c r="D408" s="47" t="s">
        <v>589</v>
      </c>
    </row>
    <row r="409" spans="1:4" x14ac:dyDescent="0.2">
      <c r="A409" s="51">
        <v>3570</v>
      </c>
      <c r="B409" s="46" t="s">
        <v>470</v>
      </c>
      <c r="C409" s="44" t="s">
        <v>661</v>
      </c>
      <c r="D409" s="47" t="s">
        <v>590</v>
      </c>
    </row>
    <row r="410" spans="1:4" x14ac:dyDescent="0.2">
      <c r="A410" s="51">
        <v>3570</v>
      </c>
      <c r="B410" s="46" t="s">
        <v>471</v>
      </c>
      <c r="C410" s="44" t="s">
        <v>661</v>
      </c>
      <c r="D410" s="47" t="s">
        <v>591</v>
      </c>
    </row>
    <row r="411" spans="1:4" x14ac:dyDescent="0.2">
      <c r="A411" s="51">
        <v>3570</v>
      </c>
      <c r="B411" s="46" t="s">
        <v>472</v>
      </c>
      <c r="C411" s="44" t="s">
        <v>661</v>
      </c>
      <c r="D411" s="47" t="s">
        <v>592</v>
      </c>
    </row>
    <row r="412" spans="1:4" x14ac:dyDescent="0.2">
      <c r="A412" s="51">
        <v>3570</v>
      </c>
      <c r="B412" s="46" t="s">
        <v>473</v>
      </c>
      <c r="C412" s="44" t="s">
        <v>661</v>
      </c>
      <c r="D412" s="47" t="s">
        <v>593</v>
      </c>
    </row>
    <row r="413" spans="1:4" x14ac:dyDescent="0.2">
      <c r="A413" s="51">
        <v>3570</v>
      </c>
      <c r="B413" s="46" t="s">
        <v>208</v>
      </c>
      <c r="C413" s="44" t="s">
        <v>661</v>
      </c>
      <c r="D413" s="47" t="s">
        <v>594</v>
      </c>
    </row>
    <row r="414" spans="1:4" x14ac:dyDescent="0.2">
      <c r="A414" s="51">
        <v>3570</v>
      </c>
      <c r="B414" s="46" t="s">
        <v>474</v>
      </c>
      <c r="C414" s="44" t="s">
        <v>661</v>
      </c>
      <c r="D414" s="47" t="s">
        <v>595</v>
      </c>
    </row>
    <row r="415" spans="1:4" x14ac:dyDescent="0.2">
      <c r="A415" s="51">
        <v>3570</v>
      </c>
      <c r="B415" s="46" t="s">
        <v>175</v>
      </c>
      <c r="C415" s="44" t="s">
        <v>661</v>
      </c>
      <c r="D415" s="47" t="s">
        <v>344</v>
      </c>
    </row>
    <row r="416" spans="1:4" x14ac:dyDescent="0.2">
      <c r="A416" s="51">
        <v>3570</v>
      </c>
      <c r="B416" s="46" t="s">
        <v>170</v>
      </c>
      <c r="C416" s="44" t="s">
        <v>661</v>
      </c>
      <c r="D416" s="47" t="s">
        <v>307</v>
      </c>
    </row>
    <row r="417" spans="1:4" x14ac:dyDescent="0.2">
      <c r="A417" s="51">
        <v>3570</v>
      </c>
      <c r="B417" s="46" t="s">
        <v>475</v>
      </c>
      <c r="C417" s="44" t="s">
        <v>661</v>
      </c>
      <c r="D417" s="47" t="s">
        <v>297</v>
      </c>
    </row>
    <row r="418" spans="1:4" x14ac:dyDescent="0.2">
      <c r="A418" s="51">
        <v>3570</v>
      </c>
      <c r="B418" s="46" t="s">
        <v>206</v>
      </c>
      <c r="C418" s="44" t="s">
        <v>661</v>
      </c>
      <c r="D418" s="47" t="s">
        <v>296</v>
      </c>
    </row>
    <row r="419" spans="1:4" x14ac:dyDescent="0.2">
      <c r="A419" s="51">
        <v>3570</v>
      </c>
      <c r="B419" s="46" t="s">
        <v>84</v>
      </c>
      <c r="C419" s="44" t="s">
        <v>661</v>
      </c>
      <c r="D419" s="47" t="s">
        <v>596</v>
      </c>
    </row>
    <row r="420" spans="1:4" x14ac:dyDescent="0.2">
      <c r="A420" s="51">
        <v>3570</v>
      </c>
      <c r="B420" s="46" t="s">
        <v>476</v>
      </c>
      <c r="C420" s="44" t="s">
        <v>661</v>
      </c>
      <c r="D420" s="47" t="s">
        <v>597</v>
      </c>
    </row>
    <row r="421" spans="1:4" x14ac:dyDescent="0.2">
      <c r="A421" s="51">
        <v>3570</v>
      </c>
      <c r="B421" s="46" t="s">
        <v>477</v>
      </c>
      <c r="C421" s="44" t="s">
        <v>661</v>
      </c>
      <c r="D421" s="47" t="s">
        <v>598</v>
      </c>
    </row>
    <row r="422" spans="1:4" x14ac:dyDescent="0.2">
      <c r="A422" s="51">
        <v>3570</v>
      </c>
      <c r="B422" s="46" t="s">
        <v>88</v>
      </c>
      <c r="C422" s="44" t="s">
        <v>661</v>
      </c>
      <c r="D422" s="47" t="s">
        <v>289</v>
      </c>
    </row>
    <row r="423" spans="1:4" x14ac:dyDescent="0.2">
      <c r="A423" s="51">
        <v>3570</v>
      </c>
      <c r="B423" s="46" t="s">
        <v>478</v>
      </c>
      <c r="C423" s="44" t="s">
        <v>661</v>
      </c>
      <c r="D423" s="47" t="s">
        <v>305</v>
      </c>
    </row>
    <row r="424" spans="1:4" x14ac:dyDescent="0.2">
      <c r="A424" s="51">
        <v>3570</v>
      </c>
      <c r="B424" s="46" t="s">
        <v>145</v>
      </c>
      <c r="C424" s="44" t="s">
        <v>661</v>
      </c>
      <c r="D424" s="47" t="s">
        <v>260</v>
      </c>
    </row>
    <row r="425" spans="1:4" x14ac:dyDescent="0.2">
      <c r="A425" s="51">
        <v>3570</v>
      </c>
      <c r="B425" s="46" t="s">
        <v>479</v>
      </c>
      <c r="C425" s="44" t="s">
        <v>661</v>
      </c>
      <c r="D425" s="47" t="s">
        <v>599</v>
      </c>
    </row>
    <row r="426" spans="1:4" x14ac:dyDescent="0.2">
      <c r="A426" s="51">
        <v>3570</v>
      </c>
      <c r="B426" s="46" t="s">
        <v>480</v>
      </c>
      <c r="C426" s="44" t="s">
        <v>661</v>
      </c>
      <c r="D426" s="47" t="s">
        <v>298</v>
      </c>
    </row>
    <row r="427" spans="1:4" x14ac:dyDescent="0.2">
      <c r="A427" s="51">
        <v>3570</v>
      </c>
      <c r="B427" s="46" t="s">
        <v>481</v>
      </c>
      <c r="C427" s="44" t="s">
        <v>661</v>
      </c>
      <c r="D427" s="47" t="s">
        <v>600</v>
      </c>
    </row>
    <row r="428" spans="1:4" x14ac:dyDescent="0.2">
      <c r="A428" s="51">
        <v>3570</v>
      </c>
      <c r="B428" s="46" t="s">
        <v>482</v>
      </c>
      <c r="C428" s="44" t="s">
        <v>661</v>
      </c>
      <c r="D428" s="47" t="s">
        <v>254</v>
      </c>
    </row>
    <row r="429" spans="1:4" x14ac:dyDescent="0.2">
      <c r="A429" s="51">
        <v>3570</v>
      </c>
      <c r="B429" s="46" t="s">
        <v>433</v>
      </c>
      <c r="C429" s="44" t="s">
        <v>661</v>
      </c>
      <c r="D429" s="47" t="s">
        <v>270</v>
      </c>
    </row>
    <row r="430" spans="1:4" x14ac:dyDescent="0.2">
      <c r="A430" s="51">
        <v>3570</v>
      </c>
      <c r="B430" s="46" t="s">
        <v>483</v>
      </c>
      <c r="C430" s="44" t="s">
        <v>661</v>
      </c>
      <c r="D430" s="47" t="s">
        <v>243</v>
      </c>
    </row>
    <row r="431" spans="1:4" x14ac:dyDescent="0.2">
      <c r="A431" s="51">
        <v>3570</v>
      </c>
      <c r="B431" s="46" t="s">
        <v>484</v>
      </c>
      <c r="C431" s="44" t="s">
        <v>661</v>
      </c>
      <c r="D431" s="47" t="s">
        <v>601</v>
      </c>
    </row>
    <row r="432" spans="1:4" x14ac:dyDescent="0.2">
      <c r="A432" s="51">
        <v>3570</v>
      </c>
      <c r="B432" s="46" t="s">
        <v>675</v>
      </c>
      <c r="C432" s="44" t="s">
        <v>661</v>
      </c>
      <c r="D432" s="47" t="s">
        <v>602</v>
      </c>
    </row>
    <row r="433" spans="1:4" x14ac:dyDescent="0.2">
      <c r="A433" s="51">
        <v>3570</v>
      </c>
      <c r="B433" s="46" t="s">
        <v>194</v>
      </c>
      <c r="C433" s="44" t="s">
        <v>661</v>
      </c>
      <c r="D433" s="47" t="s">
        <v>248</v>
      </c>
    </row>
    <row r="434" spans="1:4" x14ac:dyDescent="0.2">
      <c r="A434" s="51">
        <v>3570</v>
      </c>
      <c r="B434" s="46" t="s">
        <v>485</v>
      </c>
      <c r="C434" s="44" t="s">
        <v>661</v>
      </c>
      <c r="D434" s="47" t="s">
        <v>603</v>
      </c>
    </row>
    <row r="435" spans="1:4" x14ac:dyDescent="0.2">
      <c r="A435" s="51">
        <v>3570</v>
      </c>
      <c r="B435" s="46" t="s">
        <v>86</v>
      </c>
      <c r="C435" s="44" t="s">
        <v>661</v>
      </c>
      <c r="D435" s="47" t="s">
        <v>281</v>
      </c>
    </row>
    <row r="436" spans="1:4" x14ac:dyDescent="0.2">
      <c r="A436" s="51">
        <v>3570</v>
      </c>
      <c r="B436" s="46" t="s">
        <v>486</v>
      </c>
      <c r="C436" s="44" t="s">
        <v>661</v>
      </c>
      <c r="D436" s="47" t="s">
        <v>604</v>
      </c>
    </row>
    <row r="437" spans="1:4" x14ac:dyDescent="0.2">
      <c r="A437" s="51">
        <v>3570</v>
      </c>
      <c r="B437" s="46" t="s">
        <v>202</v>
      </c>
      <c r="C437" s="44" t="s">
        <v>661</v>
      </c>
      <c r="D437" s="47" t="s">
        <v>269</v>
      </c>
    </row>
    <row r="438" spans="1:4" x14ac:dyDescent="0.2">
      <c r="A438" s="51">
        <v>3570</v>
      </c>
      <c r="B438" s="46" t="s">
        <v>676</v>
      </c>
      <c r="C438" s="44" t="s">
        <v>661</v>
      </c>
      <c r="D438" s="47" t="s">
        <v>605</v>
      </c>
    </row>
    <row r="439" spans="1:4" x14ac:dyDescent="0.2">
      <c r="A439" s="51">
        <v>3570</v>
      </c>
      <c r="B439" s="46" t="s">
        <v>435</v>
      </c>
      <c r="C439" s="44" t="s">
        <v>661</v>
      </c>
      <c r="D439" s="47" t="s">
        <v>259</v>
      </c>
    </row>
    <row r="440" spans="1:4" x14ac:dyDescent="0.2">
      <c r="A440" s="51">
        <v>3570</v>
      </c>
      <c r="B440" s="46" t="s">
        <v>188</v>
      </c>
      <c r="C440" s="44" t="s">
        <v>661</v>
      </c>
      <c r="D440" s="47" t="s">
        <v>321</v>
      </c>
    </row>
    <row r="441" spans="1:4" x14ac:dyDescent="0.2">
      <c r="A441" s="51">
        <v>3570</v>
      </c>
      <c r="B441" s="46" t="s">
        <v>487</v>
      </c>
      <c r="C441" s="44" t="s">
        <v>661</v>
      </c>
      <c r="D441" s="47" t="s">
        <v>606</v>
      </c>
    </row>
    <row r="442" spans="1:4" x14ac:dyDescent="0.2">
      <c r="A442" s="51">
        <v>3570</v>
      </c>
      <c r="B442" s="46" t="s">
        <v>89</v>
      </c>
      <c r="C442" s="44" t="s">
        <v>661</v>
      </c>
      <c r="D442" s="47" t="s">
        <v>271</v>
      </c>
    </row>
    <row r="443" spans="1:4" x14ac:dyDescent="0.2">
      <c r="A443" s="51">
        <v>3570</v>
      </c>
      <c r="B443" s="46" t="s">
        <v>488</v>
      </c>
      <c r="C443" s="44" t="s">
        <v>661</v>
      </c>
      <c r="D443" s="47" t="s">
        <v>607</v>
      </c>
    </row>
    <row r="444" spans="1:4" x14ac:dyDescent="0.2">
      <c r="A444" s="51">
        <v>3570</v>
      </c>
      <c r="B444" s="46" t="s">
        <v>489</v>
      </c>
      <c r="C444" s="44" t="s">
        <v>661</v>
      </c>
      <c r="D444" s="47" t="s">
        <v>608</v>
      </c>
    </row>
    <row r="445" spans="1:4" x14ac:dyDescent="0.2">
      <c r="A445" s="51">
        <v>3570</v>
      </c>
      <c r="B445" s="46" t="s">
        <v>197</v>
      </c>
      <c r="C445" s="44" t="s">
        <v>661</v>
      </c>
      <c r="D445" s="47" t="s">
        <v>327</v>
      </c>
    </row>
    <row r="446" spans="1:4" x14ac:dyDescent="0.2">
      <c r="A446" s="51">
        <v>3570</v>
      </c>
      <c r="B446" s="46" t="s">
        <v>490</v>
      </c>
      <c r="C446" s="44" t="s">
        <v>661</v>
      </c>
      <c r="D446" s="47" t="s">
        <v>609</v>
      </c>
    </row>
    <row r="447" spans="1:4" x14ac:dyDescent="0.2">
      <c r="A447" s="51">
        <v>3570</v>
      </c>
      <c r="B447" s="46" t="s">
        <v>491</v>
      </c>
      <c r="C447" s="44" t="s">
        <v>661</v>
      </c>
      <c r="D447" s="47" t="s">
        <v>610</v>
      </c>
    </row>
    <row r="448" spans="1:4" x14ac:dyDescent="0.2">
      <c r="A448" s="51">
        <v>3570</v>
      </c>
      <c r="B448" s="46" t="s">
        <v>492</v>
      </c>
      <c r="C448" s="44" t="s">
        <v>661</v>
      </c>
      <c r="D448" s="47" t="s">
        <v>611</v>
      </c>
    </row>
    <row r="449" spans="1:4" x14ac:dyDescent="0.2">
      <c r="A449" s="51">
        <v>3570</v>
      </c>
      <c r="B449" s="46" t="s">
        <v>191</v>
      </c>
      <c r="C449" s="44" t="s">
        <v>661</v>
      </c>
      <c r="D449" s="47" t="s">
        <v>329</v>
      </c>
    </row>
    <row r="450" spans="1:4" x14ac:dyDescent="0.2">
      <c r="A450" s="51">
        <v>3570</v>
      </c>
      <c r="B450" s="46" t="s">
        <v>85</v>
      </c>
      <c r="C450" s="44" t="s">
        <v>661</v>
      </c>
      <c r="D450" s="47" t="s">
        <v>286</v>
      </c>
    </row>
    <row r="451" spans="1:4" x14ac:dyDescent="0.2">
      <c r="A451" s="51">
        <v>3570</v>
      </c>
      <c r="B451" s="46" t="s">
        <v>493</v>
      </c>
      <c r="C451" s="44" t="s">
        <v>661</v>
      </c>
      <c r="D451" s="47" t="s">
        <v>235</v>
      </c>
    </row>
    <row r="452" spans="1:4" x14ac:dyDescent="0.2">
      <c r="A452" s="51">
        <v>3570</v>
      </c>
      <c r="B452" s="46" t="s">
        <v>83</v>
      </c>
      <c r="C452" s="44" t="s">
        <v>661</v>
      </c>
      <c r="D452" s="47" t="s">
        <v>612</v>
      </c>
    </row>
    <row r="453" spans="1:4" x14ac:dyDescent="0.2">
      <c r="A453" s="51">
        <v>3570</v>
      </c>
      <c r="B453" s="46" t="s">
        <v>494</v>
      </c>
      <c r="C453" s="44" t="s">
        <v>661</v>
      </c>
      <c r="D453" s="47" t="s">
        <v>613</v>
      </c>
    </row>
    <row r="454" spans="1:4" x14ac:dyDescent="0.2">
      <c r="A454" s="51">
        <v>3570</v>
      </c>
      <c r="B454" s="46" t="s">
        <v>176</v>
      </c>
      <c r="C454" s="44" t="s">
        <v>661</v>
      </c>
      <c r="D454" s="47" t="s">
        <v>332</v>
      </c>
    </row>
    <row r="455" spans="1:4" x14ac:dyDescent="0.2">
      <c r="A455" s="51">
        <v>3570</v>
      </c>
      <c r="B455" s="46" t="s">
        <v>495</v>
      </c>
      <c r="C455" s="44" t="s">
        <v>661</v>
      </c>
      <c r="D455" s="47" t="s">
        <v>614</v>
      </c>
    </row>
    <row r="456" spans="1:4" x14ac:dyDescent="0.2">
      <c r="A456" s="51">
        <v>3570</v>
      </c>
      <c r="B456" s="46" t="s">
        <v>496</v>
      </c>
      <c r="C456" s="44" t="s">
        <v>661</v>
      </c>
      <c r="D456" s="47" t="s">
        <v>273</v>
      </c>
    </row>
    <row r="457" spans="1:4" x14ac:dyDescent="0.2">
      <c r="A457" s="51">
        <v>3570</v>
      </c>
      <c r="B457" s="46" t="s">
        <v>497</v>
      </c>
      <c r="C457" s="44" t="s">
        <v>661</v>
      </c>
      <c r="D457" s="47" t="s">
        <v>615</v>
      </c>
    </row>
    <row r="458" spans="1:4" x14ac:dyDescent="0.2">
      <c r="A458" s="51">
        <v>3570</v>
      </c>
      <c r="B458" s="46" t="s">
        <v>498</v>
      </c>
      <c r="C458" s="44" t="s">
        <v>661</v>
      </c>
      <c r="D458" s="47" t="s">
        <v>616</v>
      </c>
    </row>
    <row r="459" spans="1:4" x14ac:dyDescent="0.2">
      <c r="A459" s="51">
        <v>3570</v>
      </c>
      <c r="B459" s="46" t="s">
        <v>499</v>
      </c>
      <c r="C459" s="44" t="s">
        <v>661</v>
      </c>
      <c r="D459" s="47" t="s">
        <v>617</v>
      </c>
    </row>
    <row r="460" spans="1:4" x14ac:dyDescent="0.2">
      <c r="A460" s="51">
        <v>3570</v>
      </c>
      <c r="B460" s="46" t="s">
        <v>677</v>
      </c>
      <c r="C460" s="44" t="s">
        <v>661</v>
      </c>
      <c r="D460" s="47" t="s">
        <v>618</v>
      </c>
    </row>
    <row r="461" spans="1:4" x14ac:dyDescent="0.2">
      <c r="A461" s="51">
        <v>3570</v>
      </c>
      <c r="B461" s="46" t="s">
        <v>500</v>
      </c>
      <c r="C461" s="44" t="s">
        <v>661</v>
      </c>
      <c r="D461" s="47" t="s">
        <v>306</v>
      </c>
    </row>
    <row r="462" spans="1:4" x14ac:dyDescent="0.2">
      <c r="A462" s="51">
        <v>3570</v>
      </c>
      <c r="B462" s="46" t="s">
        <v>94</v>
      </c>
      <c r="C462" s="44" t="s">
        <v>661</v>
      </c>
      <c r="D462" s="47" t="s">
        <v>345</v>
      </c>
    </row>
    <row r="463" spans="1:4" x14ac:dyDescent="0.2">
      <c r="A463" s="51">
        <v>3570</v>
      </c>
      <c r="B463" s="46" t="s">
        <v>501</v>
      </c>
      <c r="C463" s="44" t="s">
        <v>661</v>
      </c>
      <c r="D463" s="47" t="s">
        <v>619</v>
      </c>
    </row>
    <row r="464" spans="1:4" x14ac:dyDescent="0.2">
      <c r="A464" s="51">
        <v>3570</v>
      </c>
      <c r="B464" s="46" t="s">
        <v>502</v>
      </c>
      <c r="C464" s="44" t="s">
        <v>661</v>
      </c>
      <c r="D464" s="47" t="s">
        <v>620</v>
      </c>
    </row>
    <row r="465" spans="1:4" x14ac:dyDescent="0.2">
      <c r="A465" s="51">
        <v>3570</v>
      </c>
      <c r="B465" s="46" t="s">
        <v>448</v>
      </c>
      <c r="C465" s="44" t="s">
        <v>661</v>
      </c>
      <c r="D465" s="47" t="s">
        <v>292</v>
      </c>
    </row>
    <row r="466" spans="1:4" x14ac:dyDescent="0.2">
      <c r="A466" s="51">
        <v>3570</v>
      </c>
      <c r="B466" s="46" t="s">
        <v>503</v>
      </c>
      <c r="C466" s="44" t="s">
        <v>661</v>
      </c>
      <c r="D466" s="47" t="s">
        <v>621</v>
      </c>
    </row>
    <row r="467" spans="1:4" x14ac:dyDescent="0.2">
      <c r="A467" s="51">
        <v>3570</v>
      </c>
      <c r="B467" s="46" t="s">
        <v>182</v>
      </c>
      <c r="C467" s="44" t="s">
        <v>661</v>
      </c>
      <c r="D467" s="47" t="s">
        <v>323</v>
      </c>
    </row>
    <row r="468" spans="1:4" x14ac:dyDescent="0.2">
      <c r="A468" s="51">
        <v>3570</v>
      </c>
      <c r="B468" s="46" t="s">
        <v>504</v>
      </c>
      <c r="C468" s="44" t="s">
        <v>661</v>
      </c>
      <c r="D468" s="47" t="s">
        <v>274</v>
      </c>
    </row>
    <row r="469" spans="1:4" x14ac:dyDescent="0.2">
      <c r="A469" s="51">
        <v>3570</v>
      </c>
      <c r="B469" s="46" t="s">
        <v>505</v>
      </c>
      <c r="C469" s="44" t="s">
        <v>661</v>
      </c>
      <c r="D469" s="47" t="s">
        <v>309</v>
      </c>
    </row>
    <row r="470" spans="1:4" x14ac:dyDescent="0.2">
      <c r="A470" s="51">
        <v>3570</v>
      </c>
      <c r="B470" s="46" t="s">
        <v>673</v>
      </c>
      <c r="C470" s="44" t="s">
        <v>661</v>
      </c>
      <c r="D470" s="47" t="s">
        <v>352</v>
      </c>
    </row>
    <row r="471" spans="1:4" x14ac:dyDescent="0.2">
      <c r="A471" s="51">
        <v>3570</v>
      </c>
      <c r="B471" s="46" t="s">
        <v>506</v>
      </c>
      <c r="C471" s="44" t="s">
        <v>661</v>
      </c>
      <c r="D471" s="47" t="s">
        <v>263</v>
      </c>
    </row>
    <row r="472" spans="1:4" x14ac:dyDescent="0.2">
      <c r="A472" s="51">
        <v>3570</v>
      </c>
      <c r="B472" s="46" t="s">
        <v>81</v>
      </c>
      <c r="C472" s="44" t="s">
        <v>661</v>
      </c>
      <c r="D472" s="47" t="s">
        <v>334</v>
      </c>
    </row>
    <row r="473" spans="1:4" x14ac:dyDescent="0.2">
      <c r="A473" s="51">
        <v>3570</v>
      </c>
      <c r="B473" s="46" t="s">
        <v>678</v>
      </c>
      <c r="C473" s="44" t="s">
        <v>661</v>
      </c>
      <c r="D473" s="47" t="s">
        <v>348</v>
      </c>
    </row>
    <row r="474" spans="1:4" x14ac:dyDescent="0.2">
      <c r="A474" s="51">
        <v>3570</v>
      </c>
      <c r="B474" s="46" t="s">
        <v>507</v>
      </c>
      <c r="C474" s="44" t="s">
        <v>661</v>
      </c>
      <c r="D474" s="47" t="s">
        <v>622</v>
      </c>
    </row>
    <row r="475" spans="1:4" x14ac:dyDescent="0.2">
      <c r="A475" s="51">
        <v>3570</v>
      </c>
      <c r="B475" s="46" t="s">
        <v>508</v>
      </c>
      <c r="C475" s="44" t="s">
        <v>661</v>
      </c>
      <c r="D475" s="47" t="s">
        <v>623</v>
      </c>
    </row>
    <row r="476" spans="1:4" x14ac:dyDescent="0.2">
      <c r="A476" s="51">
        <v>3570</v>
      </c>
      <c r="B476" s="46" t="s">
        <v>509</v>
      </c>
      <c r="C476" s="44" t="s">
        <v>661</v>
      </c>
      <c r="D476" s="47" t="s">
        <v>624</v>
      </c>
    </row>
    <row r="477" spans="1:4" x14ac:dyDescent="0.2">
      <c r="A477" s="51">
        <v>3570</v>
      </c>
      <c r="B477" s="46" t="s">
        <v>179</v>
      </c>
      <c r="C477" s="44" t="s">
        <v>661</v>
      </c>
      <c r="D477" s="47" t="s">
        <v>338</v>
      </c>
    </row>
    <row r="478" spans="1:4" x14ac:dyDescent="0.2">
      <c r="A478" s="51">
        <v>3570</v>
      </c>
      <c r="B478" s="46" t="s">
        <v>510</v>
      </c>
      <c r="C478" s="44" t="s">
        <v>661</v>
      </c>
      <c r="D478" s="47" t="s">
        <v>625</v>
      </c>
    </row>
    <row r="479" spans="1:4" x14ac:dyDescent="0.2">
      <c r="A479" s="51">
        <v>3570</v>
      </c>
      <c r="B479" s="46" t="s">
        <v>511</v>
      </c>
      <c r="C479" s="44" t="s">
        <v>661</v>
      </c>
      <c r="D479" s="47" t="s">
        <v>303</v>
      </c>
    </row>
    <row r="480" spans="1:4" x14ac:dyDescent="0.2">
      <c r="A480" s="51">
        <v>3580</v>
      </c>
      <c r="B480" s="46" t="s">
        <v>95</v>
      </c>
      <c r="C480" s="44" t="s">
        <v>662</v>
      </c>
      <c r="D480" s="47" t="s">
        <v>255</v>
      </c>
    </row>
    <row r="481" spans="1:4" x14ac:dyDescent="0.2">
      <c r="A481" s="51">
        <v>3580</v>
      </c>
      <c r="B481" s="46" t="s">
        <v>97</v>
      </c>
      <c r="C481" s="44" t="s">
        <v>662</v>
      </c>
      <c r="D481" s="47" t="s">
        <v>256</v>
      </c>
    </row>
    <row r="482" spans="1:4" ht="24" x14ac:dyDescent="0.2">
      <c r="A482" s="51">
        <v>3580</v>
      </c>
      <c r="B482" s="46" t="s">
        <v>99</v>
      </c>
      <c r="C482" s="44" t="s">
        <v>663</v>
      </c>
      <c r="D482" s="47" t="s">
        <v>253</v>
      </c>
    </row>
    <row r="483" spans="1:4" x14ac:dyDescent="0.2">
      <c r="A483" s="51">
        <v>3580</v>
      </c>
      <c r="B483" s="46" t="s">
        <v>101</v>
      </c>
      <c r="C483" s="44" t="s">
        <v>664</v>
      </c>
      <c r="D483" s="47" t="s">
        <v>241</v>
      </c>
    </row>
    <row r="484" spans="1:4" x14ac:dyDescent="0.2">
      <c r="A484" s="51"/>
      <c r="B484" s="46"/>
      <c r="C484" s="43"/>
      <c r="D484" s="47"/>
    </row>
    <row r="485" spans="1:4" x14ac:dyDescent="0.2">
      <c r="A485" s="63"/>
      <c r="B485" s="63"/>
      <c r="C485" s="63"/>
      <c r="D485" s="64"/>
    </row>
  </sheetData>
  <mergeCells count="15">
    <mergeCell ref="A222:D222"/>
    <mergeCell ref="A485:D485"/>
    <mergeCell ref="A70:D70"/>
    <mergeCell ref="A220:D220"/>
    <mergeCell ref="A68:D68"/>
    <mergeCell ref="A28:D28"/>
    <mergeCell ref="A7:E7"/>
    <mergeCell ref="A8:E8"/>
    <mergeCell ref="A9:E9"/>
    <mergeCell ref="A10:E10"/>
    <mergeCell ref="A25:D25"/>
    <mergeCell ref="A11:E11"/>
    <mergeCell ref="A13:E13"/>
    <mergeCell ref="A14:E14"/>
    <mergeCell ref="A15:E15"/>
  </mergeCells>
  <printOptions horizontalCentered="1" verticalCentered="1"/>
  <pageMargins left="0.15748031496062992" right="0.15748031496062992" top="0.59055118110236227" bottom="0.78740157480314965" header="0" footer="0.19685039370078741"/>
  <pageSetup scale="83" fitToHeight="10" orientation="portrait" r:id="rId1"/>
  <headerFooter alignWithMargins="0"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RESUMEN trim</vt:lpstr>
      <vt:lpstr>DESGLOCE trim</vt:lpstr>
      <vt:lpstr>PROVEEDORES</vt:lpstr>
      <vt:lpstr>'DESGLOCE trim'!Área_de_impresión</vt:lpstr>
      <vt:lpstr>PROVEEDORES!Área_de_impresión</vt:lpstr>
      <vt:lpstr>'RESUMEN trim'!Área_de_impresión</vt:lpstr>
      <vt:lpstr>'DESGLOCE trim'!Títulos_a_imprimir</vt:lpstr>
      <vt:lpstr>PROVEEDORES!Títulos_a_imprimir</vt:lpstr>
      <vt:lpstr>'RESUMEN trim'!Títulos_a_imprimir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Lizbet Sánchez Arrez</dc:creator>
  <cp:lastModifiedBy>Usuario</cp:lastModifiedBy>
  <cp:lastPrinted>2021-01-28T21:14:57Z</cp:lastPrinted>
  <dcterms:created xsi:type="dcterms:W3CDTF">2020-02-25T17:44:18Z</dcterms:created>
  <dcterms:modified xsi:type="dcterms:W3CDTF">2022-09-07T20:20:44Z</dcterms:modified>
</cp:coreProperties>
</file>