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uario.DESKTOP-P4UT2LR\Desktop\2023\TRIMESTRALES PAG OFICIAL LOCAL\"/>
    </mc:Choice>
  </mc:AlternateContent>
  <xr:revisionPtr revIDLastSave="0" documentId="13_ncr:1_{49A2BC13-6CED-411C-869D-ABBF57CEAE7E}" xr6:coauthVersionLast="36" xr6:coauthVersionMax="36" xr10:uidLastSave="{00000000-0000-0000-0000-000000000000}"/>
  <bookViews>
    <workbookView xWindow="0" yWindow="0" windowWidth="19200" windowHeight="10965" activeTab="2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PROVEEDOR.'!$A$15:$F$54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'!$A$1:$F$46</definedName>
    <definedName name="_xlnm.Print_Area" localSheetId="0">'RESUMEN trim'!$A$1:$G$28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PROVEEDOR.'!$2:$16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U24" i="5" l="1"/>
  <c r="F27" i="5"/>
  <c r="F29" i="5"/>
  <c r="F28" i="5"/>
  <c r="F36" i="5" l="1"/>
  <c r="F35" i="5"/>
  <c r="F23" i="5"/>
  <c r="F37" i="5"/>
  <c r="F34" i="5"/>
  <c r="F33" i="5"/>
  <c r="F32" i="5"/>
  <c r="F31" i="5"/>
  <c r="F30" i="5"/>
  <c r="F26" i="5"/>
  <c r="F25" i="5"/>
  <c r="F24" i="5"/>
  <c r="F22" i="5"/>
  <c r="F21" i="5"/>
  <c r="G19" i="6"/>
  <c r="G20" i="6" l="1"/>
  <c r="G21" i="6"/>
  <c r="F38" i="5" l="1"/>
  <c r="C38" i="5" l="1"/>
  <c r="E38" i="5" l="1"/>
  <c r="F22" i="6" l="1"/>
  <c r="D38" i="5" l="1"/>
  <c r="C59" i="6" l="1"/>
  <c r="E54" i="6"/>
  <c r="E46" i="6"/>
  <c r="E36" i="6"/>
  <c r="E59" i="6" s="1"/>
  <c r="E22" i="6" l="1"/>
  <c r="C22" i="6"/>
  <c r="D20" i="6" l="1"/>
  <c r="D19" i="6"/>
  <c r="D21" i="6"/>
  <c r="G22" i="6"/>
  <c r="D22" i="6" l="1"/>
</calcChain>
</file>

<file path=xl/sharedStrings.xml><?xml version="1.0" encoding="utf-8"?>
<sst xmlns="http://schemas.openxmlformats.org/spreadsheetml/2006/main" count="224" uniqueCount="109">
  <si>
    <t>Sueldos base al personal eventual</t>
  </si>
  <si>
    <t>Medicinas y productos farmacéuticos</t>
  </si>
  <si>
    <t>Materiales, accesorios y suministros médicos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</si>
  <si>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</si>
  <si>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</si>
  <si>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</si>
  <si>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</si>
  <si>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</si>
  <si>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</si>
  <si>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</si>
  <si>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</si>
  <si>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</si>
  <si>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</si>
  <si>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</si>
  <si>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</si>
  <si>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</si>
  <si>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</si>
  <si>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</si>
  <si>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</si>
  <si>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</si>
  <si>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</si>
  <si>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</si>
  <si>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</si>
  <si>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</si>
  <si>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</si>
  <si>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</si>
  <si>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</si>
  <si>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</si>
  <si>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 xml:space="preserve">Materiales y suministros </t>
  </si>
  <si>
    <t>Material de Limpieza</t>
  </si>
  <si>
    <t xml:space="preserve">Alimentación de personas 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</si>
  <si>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</si>
  <si>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</si>
  <si>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</si>
  <si>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</si>
  <si>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</si>
  <si>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</si>
  <si>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Detener o prevenir enfermedades; para aliviar síntomas; o para ayudar a diagnosticar algunas enfermedades. Los avances en los medicamentos han hecho posible que lo médicos curen muchas enfermedades y salven muchas vidas.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</si>
  <si>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</si>
  <si>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</si>
  <si>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</si>
  <si>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</si>
  <si>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DISTRIBUIDORA INTERNACIONAL DE MEDICAMENTOS Y EQUIPO MEDICO SA DE CV</t>
  </si>
  <si>
    <t>PHARMAJAL SERVICIOS INTEGRALES FARMACEÚTICOS SA DE CV</t>
  </si>
  <si>
    <t xml:space="preserve">PARTIDA </t>
  </si>
  <si>
    <t>DESCRIPCIÓN</t>
  </si>
  <si>
    <t>GRUPO</t>
  </si>
  <si>
    <t>Brindar servicio de  vigilacia de las unidades médicas del ISAPEG</t>
  </si>
  <si>
    <t xml:space="preserve">Servicio de limpieza de las Unidades médicas del ISAPEG </t>
  </si>
  <si>
    <t xml:space="preserve">DESGLOSE POR PARTIDA </t>
  </si>
  <si>
    <t>DESGLOSE POR PROVEEDOR</t>
  </si>
  <si>
    <t>Compra de medicamento para el ejercicio 2023</t>
  </si>
  <si>
    <t xml:space="preserve">Compras destinadas a la adquisición de materiales y suministros médicos
en unidades médicas del ISAPEG </t>
  </si>
  <si>
    <t>Material de limpieza</t>
  </si>
  <si>
    <t>Productos alimenticios para personas derivado de la prestación de servicios públicos en unidades de salud</t>
  </si>
  <si>
    <t xml:space="preserve">Material de limpieza para las unidades médicas del ISAPEG </t>
  </si>
  <si>
    <t>Prevenir la propagación de gérmenes que causan enfermedadeseliminando la suciedad orgánica y/o inorgánica adherida a las superficies, siendo a su vez lo más respetuoso posible con el medio ambiente.</t>
  </si>
  <si>
    <t>ECODELI INDUSTRIAL SA DE CV</t>
  </si>
  <si>
    <t>PROFESIONALES EN MANTENIMIENTO YLIM</t>
  </si>
  <si>
    <t>SERVICIOS ECOLOGICOS DE LIMPIEZA YM</t>
  </si>
  <si>
    <t xml:space="preserve">Alimentos destinados a los pacientes, personal y becarios de las unidades médicas del ISAPEG </t>
  </si>
  <si>
    <t>Preservar la salud de los pacientes con los alimentos adecuados.</t>
  </si>
  <si>
    <t>PRODUCTOS SEREL SA DE CV</t>
  </si>
  <si>
    <t>ADVANTA PHARMA, S.A.P.I. DE C.V.</t>
  </si>
  <si>
    <t>CEORT SA DE CV</t>
  </si>
  <si>
    <t>DISTRIBUIDORA INTERNACIONAL DE MEDI</t>
  </si>
  <si>
    <t>PHARMAJAL SERVICIOS INTEGRALES FARM</t>
  </si>
  <si>
    <t>TECNOLOGIA Y DISEÑO INDUSTRIALSAPI</t>
  </si>
  <si>
    <t>LIMPIEZA Y VIGILANCIA PROFESIONALEM</t>
  </si>
  <si>
    <t>SEGURIDAD PRIVADA INTEGRAL MANAVILS</t>
  </si>
  <si>
    <t>TECNOVIGILANCIA SA DE CV</t>
  </si>
  <si>
    <t>ECODELI INDUSTRIAL SA DE</t>
  </si>
  <si>
    <t>PROFESIONALES EN MANTENIM</t>
  </si>
  <si>
    <t>SERVICIOS ECOLOGICOS DE L</t>
  </si>
  <si>
    <t>SERVICIOS ESTRELLA AZUL D</t>
  </si>
  <si>
    <t>EJERCIDO                 3ER. TRIMESTRE</t>
  </si>
  <si>
    <t>Los recursos ejercidos durante el tercer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</si>
  <si>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EJERCIDO                   3ER. TRIMESTRE</t>
  </si>
  <si>
    <t>Etiquetas de fila</t>
  </si>
  <si>
    <t xml:space="preserve">Suma de asignado </t>
  </si>
  <si>
    <t xml:space="preserve">Suma de ejercido </t>
  </si>
  <si>
    <t>Total general</t>
  </si>
  <si>
    <t>Aportaciones al FOVISSSTE</t>
  </si>
  <si>
    <t>Aportaciones al Sistema de Ahorro para el Retiro</t>
  </si>
  <si>
    <t>III TRIMESTRE 2023</t>
  </si>
  <si>
    <t>FARMACEUTICOS MAYPO  SA DE CV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</si>
  <si>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</si>
  <si>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</si>
  <si>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>N/A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</si>
  <si>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</si>
  <si>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</si>
  <si>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>COPRETIUM SA DE CV</t>
  </si>
  <si>
    <t>DAVID ALEJANDRO ALVARADO ANAYA</t>
  </si>
  <si>
    <t>DEPSYM, SA DE CV</t>
  </si>
  <si>
    <t>EDER ORTEGA RODRIGUEZ</t>
  </si>
  <si>
    <t>FERNANDO MONZON ARELLANO</t>
  </si>
  <si>
    <t>FRANCISCO JAVIER BASURTO ZAVALA</t>
  </si>
  <si>
    <t>JOSE EMILIO DELGADO ALDACO</t>
  </si>
  <si>
    <t>JOSE FRANCISCO MARTINEZ VARGAS</t>
  </si>
  <si>
    <t>JOSE NATIVIDAD GUILLEN TAPIA</t>
  </si>
  <si>
    <t>JUAN ANTONIO SILVA PEREZ</t>
  </si>
  <si>
    <t>MANUEL VAZQUEZ HERNANDEZ</t>
  </si>
  <si>
    <t>MD TECH &amp; SPORTS SA DE CV</t>
  </si>
  <si>
    <t>PAULO WALTER GRAFF GUERRERO</t>
  </si>
  <si>
    <t>PROYECTOS SERVICIOS Y CLIMAS DEL BA</t>
  </si>
  <si>
    <t>RAFAEL HERNANDEZ</t>
  </si>
  <si>
    <t>ROMAN AMADOR CERVANTES MORENO</t>
  </si>
  <si>
    <t>RUBEN SOLIS GOMEZ</t>
  </si>
  <si>
    <t>ZUGEY ARGELIA ESCALERA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</si>
</sst>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</cellStyleXfs>
  <cellXfs count="73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0" fontId="1" fillId="0" borderId="0" xfId="1" applyFill="1"/>
    <xf numFmtId="4" fontId="1" fillId="0" borderId="0" xfId="1" applyNumberFormat="1"/>
    <xf numFmtId="4" fontId="10" fillId="0" borderId="0" xfId="1" applyNumberFormat="1" applyFont="1"/>
    <xf numFmtId="0" fontId="10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Border="1"/>
    <xf numFmtId="44" fontId="8" fillId="3" borderId="8" xfId="2" applyFont="1" applyFill="1" applyBorder="1" applyAlignment="1">
      <alignment horizontal="center" vertical="center" wrapText="1"/>
    </xf>
    <xf numFmtId="44" fontId="8" fillId="3" borderId="9" xfId="2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vertical="center" wrapText="1"/>
    </xf>
    <xf numFmtId="44" fontId="7" fillId="0" borderId="17" xfId="2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3" fontId="1" fillId="0" borderId="0" xfId="3" applyFont="1" applyFill="1"/>
    <xf numFmtId="44" fontId="1" fillId="0" borderId="0" xfId="1" applyNumberFormat="1" applyFill="1"/>
    <xf numFmtId="0" fontId="1" fillId="0" borderId="0" xfId="1" applyNumberFormat="1" applyFill="1" applyBorder="1"/>
    <xf numFmtId="43" fontId="1" fillId="0" borderId="0" xfId="3" applyFont="1" applyFill="1" applyBorder="1"/>
    <xf numFmtId="0" fontId="15" fillId="0" borderId="0" xfId="2" applyNumberFormat="1" applyFont="1" applyFill="1" applyBorder="1" applyAlignment="1">
      <alignment horizontal="center" vertical="center" wrapText="1"/>
    </xf>
    <xf numFmtId="43" fontId="1" fillId="0" borderId="0" xfId="1" applyNumberFormat="1" applyFill="1"/>
    <xf numFmtId="43" fontId="1" fillId="2" borderId="0" xfId="1" applyNumberFormat="1" applyFill="1"/>
    <xf numFmtId="43" fontId="1" fillId="0" borderId="0" xfId="1" applyNumberFormat="1"/>
  </cellXfs>
  <cellStyles count="6">
    <cellStyle name="Millares" xfId="3" builtinId="3"/>
    <cellStyle name="Moneda" xfId="2" builtinId="4"/>
    <cellStyle name="Normal" xfId="0" builtinId="0"/>
    <cellStyle name="Normal 2" xfId="1" xr:uid="{00000000-0005-0000-0000-000003000000}"/>
    <cellStyle name="Normal 4" xfId="5" xr:uid="{B279FEF0-A791-47C4-AF77-17438902377E}"/>
    <cellStyle name="Porcentaje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428625</xdr:colOff>
      <xdr:row>0</xdr:row>
      <xdr:rowOff>28575</xdr:rowOff>
    </xdr:from>
    <xdr:to>
      <xdr:col>6</xdr:col>
      <xdr:colOff>1369868</xdr:colOff>
      <xdr:row>4</xdr:row>
      <xdr:rowOff>46758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343650" y="2857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1</xdr:col>
      <xdr:colOff>1207078</xdr:colOff>
      <xdr:row>5</xdr:row>
      <xdr:rowOff>156730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8100" y="18097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676275</xdr:colOff>
      <xdr:row>1</xdr:row>
      <xdr:rowOff>114300</xdr:rowOff>
    </xdr:from>
    <xdr:to>
      <xdr:col>6</xdr:col>
      <xdr:colOff>210993</xdr:colOff>
      <xdr:row>5</xdr:row>
      <xdr:rowOff>132483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696075" y="276225"/>
          <a:ext cx="210646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112058</xdr:rowOff>
    </xdr:from>
    <xdr:to>
      <xdr:col>2</xdr:col>
      <xdr:colOff>445078</xdr:colOff>
      <xdr:row>7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582705"/>
          <a:ext cx="1935460" cy="9076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6185647</xdr:colOff>
      <xdr:row>2</xdr:row>
      <xdr:rowOff>64993</xdr:rowOff>
    </xdr:from>
    <xdr:to>
      <xdr:col>5</xdr:col>
      <xdr:colOff>2983889</xdr:colOff>
      <xdr:row>9</xdr:row>
      <xdr:rowOff>11205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13693588" y="378758"/>
          <a:ext cx="3028713" cy="1380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59"/>
  <sheetViews>
    <sheetView showGridLines="0" topLeftCell="A13" zoomScaleNormal="100" workbookViewId="0">
      <selection activeCell="E30" sqref="E30"/>
    </sheetView>
  </sheetViews>
  <sheetFormatPr baseColWidth="10" defaultRowHeight="12.75" x14ac:dyDescent="0.2"/>
  <cols>
    <col min="1" max="1" width="7.5703125" style="1" bestFit="1" customWidth="1"/>
    <col min="2" max="2" width="37.71093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6.5703125" style="2" bestFit="1" customWidth="1"/>
    <col min="9" max="9" width="17.5703125" style="15" bestFit="1" customWidth="1"/>
    <col min="10" max="10" width="17.5703125" style="2" bestFit="1" customWidth="1"/>
    <col min="11" max="11" width="16.5703125" style="2" bestFit="1" customWidth="1"/>
    <col min="12" max="16384" width="11.42578125" style="2"/>
  </cols>
  <sheetData>
    <row r="7" spans="1:7" x14ac:dyDescent="0.2">
      <c r="A7" s="56"/>
      <c r="B7" s="56"/>
      <c r="C7" s="56"/>
      <c r="D7" s="56"/>
      <c r="E7" s="56"/>
      <c r="F7" s="56"/>
      <c r="G7" s="56"/>
    </row>
    <row r="8" spans="1:7" x14ac:dyDescent="0.2">
      <c r="A8" s="56"/>
      <c r="B8" s="56"/>
      <c r="C8" s="56"/>
      <c r="D8" s="56"/>
      <c r="E8" s="56"/>
      <c r="F8" s="56"/>
      <c r="G8" s="56"/>
    </row>
    <row r="9" spans="1:7" ht="18" x14ac:dyDescent="0.2">
      <c r="A9" s="52" t="s">
        <v>13</v>
      </c>
      <c r="B9" s="52"/>
      <c r="C9" s="52"/>
      <c r="D9" s="52"/>
      <c r="E9" s="52"/>
      <c r="F9" s="52"/>
      <c r="G9" s="52"/>
    </row>
    <row r="10" spans="1:7" ht="18" x14ac:dyDescent="0.2">
      <c r="A10" s="52" t="s">
        <v>14</v>
      </c>
      <c r="B10" s="52"/>
      <c r="C10" s="52"/>
      <c r="D10" s="52"/>
      <c r="E10" s="52"/>
      <c r="F10" s="52"/>
      <c r="G10" s="52"/>
    </row>
    <row r="11" spans="1:7" ht="18" x14ac:dyDescent="0.2">
      <c r="A11" s="52" t="s">
        <v>15</v>
      </c>
      <c r="B11" s="52"/>
      <c r="C11" s="52"/>
      <c r="D11" s="52"/>
      <c r="E11" s="52"/>
      <c r="F11" s="52"/>
      <c r="G11" s="52"/>
    </row>
    <row r="12" spans="1:7" ht="18" x14ac:dyDescent="0.2">
      <c r="A12" s="52" t="s">
        <v>16</v>
      </c>
      <c r="B12" s="52"/>
      <c r="C12" s="52"/>
      <c r="D12" s="52"/>
      <c r="E12" s="52"/>
      <c r="F12" s="52"/>
      <c r="G12" s="52"/>
    </row>
    <row r="13" spans="1:7" ht="18" x14ac:dyDescent="0.2">
      <c r="A13" s="52" t="s">
        <v>17</v>
      </c>
      <c r="B13" s="52"/>
      <c r="C13" s="52"/>
      <c r="D13" s="52"/>
      <c r="E13" s="52"/>
      <c r="F13" s="52"/>
      <c r="G13" s="52"/>
    </row>
    <row r="14" spans="1:7" ht="18" x14ac:dyDescent="0.2">
      <c r="A14" s="52"/>
      <c r="B14" s="52"/>
      <c r="C14" s="52"/>
      <c r="D14" s="52"/>
      <c r="E14" s="52"/>
      <c r="F14" s="52"/>
      <c r="G14" s="52"/>
    </row>
    <row r="15" spans="1:7" ht="18" x14ac:dyDescent="0.2">
      <c r="A15" s="52" t="s">
        <v>12</v>
      </c>
      <c r="B15" s="52"/>
      <c r="C15" s="52"/>
      <c r="D15" s="52"/>
      <c r="E15" s="52"/>
      <c r="F15" s="52"/>
      <c r="G15" s="52"/>
    </row>
    <row r="16" spans="1:7" ht="18" x14ac:dyDescent="0.2">
      <c r="A16" s="52" t="s">
        <v>18</v>
      </c>
      <c r="B16" s="52"/>
      <c r="C16" s="52"/>
      <c r="D16" s="52"/>
      <c r="E16" s="52"/>
      <c r="F16" s="52"/>
      <c r="G16" s="52"/>
    </row>
    <row r="17" spans="1:11" ht="15.75" x14ac:dyDescent="0.25">
      <c r="A17" s="10"/>
      <c r="B17" s="10"/>
      <c r="C17" s="10"/>
      <c r="D17" s="10"/>
      <c r="E17" s="10"/>
      <c r="F17" s="10"/>
      <c r="G17" s="10"/>
    </row>
    <row r="18" spans="1:11" ht="80.25" customHeight="1" x14ac:dyDescent="0.2">
      <c r="A18" s="29" t="s">
        <v>46</v>
      </c>
      <c r="B18" s="29" t="s">
        <v>45</v>
      </c>
      <c r="C18" s="4" t="s">
        <v>8</v>
      </c>
      <c r="D18" s="4" t="s">
        <v>11</v>
      </c>
      <c r="E18" s="4" t="s">
        <v>75</v>
      </c>
      <c r="F18" s="4" t="s">
        <v>19</v>
      </c>
      <c r="G18" s="4" t="s">
        <v>20</v>
      </c>
    </row>
    <row r="19" spans="1:11" s="3" customFormat="1" ht="25.5" customHeight="1" x14ac:dyDescent="0.2">
      <c r="A19" s="30">
        <v>1000</v>
      </c>
      <c r="B19" s="31" t="s">
        <v>9</v>
      </c>
      <c r="C19" s="5">
        <v>1839078888.3499999</v>
      </c>
      <c r="D19" s="11">
        <f>C19/C22</f>
        <v>0.44966610799250711</v>
      </c>
      <c r="E19" s="5">
        <v>420922826.97999978</v>
      </c>
      <c r="F19" s="5">
        <v>1468544354.53</v>
      </c>
      <c r="G19" s="5">
        <f>C19-F19</f>
        <v>370534533.81999993</v>
      </c>
      <c r="H19" s="65"/>
      <c r="I19" s="65"/>
      <c r="J19" s="66"/>
      <c r="K19" s="66"/>
    </row>
    <row r="20" spans="1:11" s="3" customFormat="1" ht="25.5" customHeight="1" x14ac:dyDescent="0.2">
      <c r="A20" s="30">
        <v>2000</v>
      </c>
      <c r="B20" s="32" t="s">
        <v>28</v>
      </c>
      <c r="C20" s="5">
        <v>1183601746.3099999</v>
      </c>
      <c r="D20" s="11">
        <f>C20/C22</f>
        <v>0.28939791220911626</v>
      </c>
      <c r="E20" s="5">
        <v>444465348.49999994</v>
      </c>
      <c r="F20" s="5">
        <v>760907843.01999998</v>
      </c>
      <c r="G20" s="5">
        <f>C20-F20</f>
        <v>422693903.28999996</v>
      </c>
      <c r="H20" s="65"/>
      <c r="I20" s="65"/>
      <c r="J20" s="66"/>
      <c r="K20" s="66"/>
    </row>
    <row r="21" spans="1:11" s="3" customFormat="1" ht="25.5" customHeight="1" x14ac:dyDescent="0.2">
      <c r="A21" s="30">
        <v>3000</v>
      </c>
      <c r="B21" s="31" t="s">
        <v>10</v>
      </c>
      <c r="C21" s="5">
        <v>1067195955.24</v>
      </c>
      <c r="D21" s="11">
        <f>C21/C22</f>
        <v>0.26093597979837668</v>
      </c>
      <c r="E21" s="5">
        <v>264366964.72</v>
      </c>
      <c r="F21" s="5">
        <v>530067819.05000001</v>
      </c>
      <c r="G21" s="5">
        <f>C21-F21</f>
        <v>537128136.19000006</v>
      </c>
      <c r="H21" s="65"/>
      <c r="I21" s="65"/>
      <c r="J21" s="66"/>
      <c r="K21" s="66"/>
    </row>
    <row r="22" spans="1:11" ht="21.75" customHeight="1" x14ac:dyDescent="0.2">
      <c r="A22" s="14"/>
      <c r="B22" s="6" t="s">
        <v>7</v>
      </c>
      <c r="C22" s="6">
        <f>SUM(C19:C21)</f>
        <v>4089876589.8999996</v>
      </c>
      <c r="D22" s="12">
        <f>SUM(D19:D21)</f>
        <v>1</v>
      </c>
      <c r="E22" s="6">
        <f>SUM(E19:E21)</f>
        <v>1129755140.1999998</v>
      </c>
      <c r="F22" s="6">
        <f>SUM(F19:F21)</f>
        <v>2759520016.6000004</v>
      </c>
      <c r="G22" s="6">
        <f>C22-F22</f>
        <v>1330356573.2999992</v>
      </c>
      <c r="H22" s="17"/>
      <c r="I22" s="65"/>
      <c r="J22" s="17"/>
      <c r="K22" s="17"/>
    </row>
    <row r="23" spans="1:11" x14ac:dyDescent="0.2">
      <c r="A23" s="53"/>
      <c r="B23" s="54"/>
      <c r="C23" s="54"/>
      <c r="D23" s="54"/>
      <c r="E23" s="54"/>
      <c r="F23" s="54"/>
      <c r="G23" s="55"/>
      <c r="H23" s="17"/>
      <c r="I23" s="65"/>
      <c r="J23" s="17"/>
      <c r="K23" s="17"/>
    </row>
    <row r="24" spans="1:11" x14ac:dyDescent="0.2">
      <c r="G24" s="8"/>
      <c r="H24" s="17"/>
      <c r="I24" s="65"/>
      <c r="J24" s="17"/>
      <c r="K24" s="17"/>
    </row>
    <row r="25" spans="1:11" x14ac:dyDescent="0.2">
      <c r="H25" s="17"/>
      <c r="I25" s="65"/>
      <c r="J25" s="17"/>
      <c r="K25" s="17"/>
    </row>
    <row r="26" spans="1:11" ht="12.75" customHeight="1" x14ac:dyDescent="0.2">
      <c r="A26" s="51" t="s">
        <v>76</v>
      </c>
      <c r="B26" s="51"/>
      <c r="C26" s="51"/>
      <c r="D26" s="51"/>
      <c r="E26" s="51"/>
      <c r="F26" s="51"/>
      <c r="G26" s="51"/>
      <c r="H26" s="17"/>
      <c r="I26" s="65"/>
      <c r="J26" s="17"/>
      <c r="K26" s="17"/>
    </row>
    <row r="27" spans="1:11" ht="12.75" customHeight="1" x14ac:dyDescent="0.2">
      <c r="A27" s="51"/>
      <c r="B27" s="51"/>
      <c r="C27" s="51"/>
      <c r="D27" s="51"/>
      <c r="E27" s="51"/>
      <c r="F27" s="51"/>
      <c r="G27" s="51"/>
      <c r="H27" s="17"/>
      <c r="I27" s="65"/>
      <c r="J27" s="17"/>
      <c r="K27" s="65"/>
    </row>
    <row r="28" spans="1:11" ht="12.75" customHeight="1" x14ac:dyDescent="0.2">
      <c r="A28" s="51"/>
      <c r="B28" s="51"/>
      <c r="C28" s="51"/>
      <c r="D28" s="51"/>
      <c r="E28" s="51"/>
      <c r="F28" s="51"/>
      <c r="G28" s="51"/>
      <c r="H28" s="17"/>
      <c r="I28" s="65"/>
      <c r="J28" s="17"/>
      <c r="K28" s="65"/>
    </row>
    <row r="29" spans="1:11" x14ac:dyDescent="0.2">
      <c r="H29" s="17"/>
      <c r="I29" s="65"/>
      <c r="J29" s="17"/>
      <c r="K29" s="65"/>
    </row>
    <row r="30" spans="1:11" x14ac:dyDescent="0.2">
      <c r="H30" s="17"/>
      <c r="I30" s="65"/>
      <c r="J30" s="17"/>
      <c r="K30" s="65"/>
    </row>
    <row r="31" spans="1:11" x14ac:dyDescent="0.2">
      <c r="C31" s="15"/>
      <c r="H31" s="17"/>
      <c r="I31" s="65"/>
      <c r="J31" s="17"/>
      <c r="K31" s="65"/>
    </row>
    <row r="32" spans="1:11" x14ac:dyDescent="0.2">
      <c r="C32" s="72"/>
    </row>
    <row r="33" spans="3:11" x14ac:dyDescent="0.2">
      <c r="K33" s="15"/>
    </row>
    <row r="34" spans="3:11" x14ac:dyDescent="0.2">
      <c r="K34" s="15"/>
    </row>
    <row r="35" spans="3:11" x14ac:dyDescent="0.2">
      <c r="K35" s="15"/>
    </row>
    <row r="36" spans="3:11" hidden="1" x14ac:dyDescent="0.2">
      <c r="C36" s="18">
        <v>481645849.5</v>
      </c>
      <c r="D36" s="2">
        <v>1130</v>
      </c>
      <c r="E36" s="18">
        <f>SUM(C36:C45)</f>
        <v>1679043062.1999998</v>
      </c>
      <c r="K36" s="15">
        <v>265700854.33000001</v>
      </c>
    </row>
    <row r="37" spans="3:11" hidden="1" x14ac:dyDescent="0.2">
      <c r="C37" s="18">
        <v>442013389.68000001</v>
      </c>
      <c r="D37" s="2">
        <v>1220</v>
      </c>
    </row>
    <row r="38" spans="3:11" hidden="1" x14ac:dyDescent="0.2">
      <c r="C38" s="18">
        <v>15864885.83</v>
      </c>
      <c r="D38" s="2">
        <v>1310</v>
      </c>
    </row>
    <row r="39" spans="3:11" hidden="1" x14ac:dyDescent="0.2">
      <c r="C39" s="18">
        <v>18859849.309999999</v>
      </c>
      <c r="D39" s="2">
        <v>1320</v>
      </c>
    </row>
    <row r="40" spans="3:11" hidden="1" x14ac:dyDescent="0.2">
      <c r="C40" s="18">
        <v>255611506.91999999</v>
      </c>
      <c r="D40" s="2">
        <v>1340</v>
      </c>
    </row>
    <row r="41" spans="3:11" hidden="1" x14ac:dyDescent="0.2">
      <c r="C41" s="18">
        <v>56464720.329999998</v>
      </c>
      <c r="D41" s="2">
        <v>1410</v>
      </c>
    </row>
    <row r="42" spans="3:11" hidden="1" x14ac:dyDescent="0.2">
      <c r="C42" s="18">
        <v>17567016</v>
      </c>
      <c r="D42" s="2">
        <v>1420</v>
      </c>
    </row>
    <row r="43" spans="3:11" hidden="1" x14ac:dyDescent="0.2">
      <c r="C43" s="18">
        <v>23039273</v>
      </c>
      <c r="D43" s="2">
        <v>1430</v>
      </c>
    </row>
    <row r="44" spans="3:11" hidden="1" x14ac:dyDescent="0.2">
      <c r="C44" s="18">
        <v>109269483.31999999</v>
      </c>
      <c r="D44" s="2">
        <v>1540</v>
      </c>
    </row>
    <row r="45" spans="3:11" hidden="1" x14ac:dyDescent="0.2">
      <c r="C45" s="18">
        <v>258707088.31</v>
      </c>
      <c r="D45" s="2">
        <v>1590</v>
      </c>
    </row>
    <row r="46" spans="3:11" hidden="1" x14ac:dyDescent="0.2">
      <c r="C46" s="18">
        <v>66532880</v>
      </c>
      <c r="D46" s="2">
        <v>2160</v>
      </c>
      <c r="E46" s="18">
        <f>SUM(C46:C53)</f>
        <v>1427136750.77</v>
      </c>
    </row>
    <row r="47" spans="3:11" hidden="1" x14ac:dyDescent="0.2">
      <c r="C47" s="18">
        <v>17140921</v>
      </c>
      <c r="D47" s="2">
        <v>2210</v>
      </c>
    </row>
    <row r="48" spans="3:11" hidden="1" x14ac:dyDescent="0.2">
      <c r="C48" s="18">
        <v>228500</v>
      </c>
      <c r="D48" s="2">
        <v>2230</v>
      </c>
    </row>
    <row r="49" spans="3:5" hidden="1" x14ac:dyDescent="0.2">
      <c r="C49" s="18">
        <v>1858730</v>
      </c>
      <c r="D49" s="2">
        <v>2510</v>
      </c>
    </row>
    <row r="50" spans="3:5" hidden="1" x14ac:dyDescent="0.2">
      <c r="C50" s="18">
        <v>1105469277.77</v>
      </c>
      <c r="D50" s="2">
        <v>2530</v>
      </c>
    </row>
    <row r="51" spans="3:5" hidden="1" x14ac:dyDescent="0.2">
      <c r="C51" s="18">
        <v>169087916</v>
      </c>
      <c r="D51" s="2">
        <v>2540</v>
      </c>
    </row>
    <row r="52" spans="3:5" hidden="1" x14ac:dyDescent="0.2">
      <c r="C52" s="18">
        <v>978970</v>
      </c>
      <c r="D52" s="2">
        <v>2550</v>
      </c>
    </row>
    <row r="53" spans="3:5" hidden="1" x14ac:dyDescent="0.2">
      <c r="C53" s="18">
        <v>65839556</v>
      </c>
      <c r="D53" s="2">
        <v>2590</v>
      </c>
    </row>
    <row r="54" spans="3:5" hidden="1" x14ac:dyDescent="0.2">
      <c r="C54" s="18">
        <v>63500</v>
      </c>
      <c r="D54" s="2">
        <v>3360</v>
      </c>
      <c r="E54" s="18">
        <f>SUM(C54:C58)</f>
        <v>1091427842.54</v>
      </c>
    </row>
    <row r="55" spans="3:5" hidden="1" x14ac:dyDescent="0.2">
      <c r="C55" s="18">
        <v>259903121</v>
      </c>
      <c r="D55" s="2">
        <v>3380</v>
      </c>
    </row>
    <row r="56" spans="3:5" hidden="1" x14ac:dyDescent="0.2">
      <c r="C56" s="18">
        <v>281485338</v>
      </c>
      <c r="D56" s="2">
        <v>3540</v>
      </c>
    </row>
    <row r="57" spans="3:5" hidden="1" x14ac:dyDescent="0.2">
      <c r="C57" s="18">
        <v>57570000</v>
      </c>
      <c r="D57" s="2">
        <v>3570</v>
      </c>
    </row>
    <row r="58" spans="3:5" hidden="1" x14ac:dyDescent="0.2">
      <c r="C58" s="18">
        <v>492405883.54000002</v>
      </c>
      <c r="D58" s="2">
        <v>3580</v>
      </c>
    </row>
    <row r="59" spans="3:5" hidden="1" x14ac:dyDescent="0.2">
      <c r="C59" s="19">
        <f>SUM(C36:C58)</f>
        <v>4197607655.5099998</v>
      </c>
      <c r="D59" s="20"/>
      <c r="E59" s="19">
        <f>SUM(E36:E58)</f>
        <v>4197607655.5099998</v>
      </c>
    </row>
  </sheetData>
  <mergeCells count="12">
    <mergeCell ref="A7:G7"/>
    <mergeCell ref="A8:G8"/>
    <mergeCell ref="A9:G9"/>
    <mergeCell ref="A10:G10"/>
    <mergeCell ref="A11:G11"/>
    <mergeCell ref="A26:G28"/>
    <mergeCell ref="A12:G12"/>
    <mergeCell ref="A13:G13"/>
    <mergeCell ref="A14:G14"/>
    <mergeCell ref="A15:G15"/>
    <mergeCell ref="A16:G16"/>
    <mergeCell ref="A23:G23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U46"/>
  <sheetViews>
    <sheetView showGridLines="0" topLeftCell="A25" zoomScaleNormal="100" workbookViewId="0">
      <selection activeCell="H29" sqref="H29:H43"/>
    </sheetView>
  </sheetViews>
  <sheetFormatPr baseColWidth="10" defaultRowHeight="12.75" x14ac:dyDescent="0.2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7" width="8.5703125" style="33" customWidth="1"/>
    <col min="8" max="8" width="17.5703125" style="2" bestFit="1" customWidth="1"/>
    <col min="9" max="9" width="16.5703125" style="2" bestFit="1" customWidth="1"/>
    <col min="10" max="11" width="14.85546875" style="2" bestFit="1" customWidth="1"/>
    <col min="12" max="16384" width="11.42578125" style="2"/>
  </cols>
  <sheetData>
    <row r="9" spans="1:6" ht="18" x14ac:dyDescent="0.2">
      <c r="A9" s="52" t="s">
        <v>13</v>
      </c>
      <c r="B9" s="52"/>
      <c r="C9" s="52"/>
      <c r="D9" s="52"/>
      <c r="E9" s="52"/>
      <c r="F9" s="52"/>
    </row>
    <row r="10" spans="1:6" ht="18" x14ac:dyDescent="0.2">
      <c r="A10" s="52" t="s">
        <v>14</v>
      </c>
      <c r="B10" s="52"/>
      <c r="C10" s="52"/>
      <c r="D10" s="52"/>
      <c r="E10" s="52"/>
      <c r="F10" s="52"/>
    </row>
    <row r="11" spans="1:6" ht="18" x14ac:dyDescent="0.2">
      <c r="A11" s="52" t="s">
        <v>15</v>
      </c>
      <c r="B11" s="52"/>
      <c r="C11" s="52"/>
      <c r="D11" s="52"/>
      <c r="E11" s="52"/>
      <c r="F11" s="52"/>
    </row>
    <row r="12" spans="1:6" ht="18" x14ac:dyDescent="0.2">
      <c r="A12" s="52" t="s">
        <v>16</v>
      </c>
      <c r="B12" s="52"/>
      <c r="C12" s="52"/>
      <c r="D12" s="52"/>
      <c r="E12" s="52"/>
      <c r="F12" s="52"/>
    </row>
    <row r="13" spans="1:6" ht="18" x14ac:dyDescent="0.2">
      <c r="A13" s="52" t="s">
        <v>17</v>
      </c>
      <c r="B13" s="52"/>
      <c r="C13" s="52"/>
      <c r="D13" s="52"/>
      <c r="E13" s="52"/>
      <c r="F13" s="52"/>
    </row>
    <row r="15" spans="1:6" ht="18" x14ac:dyDescent="0.2">
      <c r="A15" s="52" t="s">
        <v>12</v>
      </c>
      <c r="B15" s="52"/>
      <c r="C15" s="52"/>
      <c r="D15" s="52"/>
      <c r="E15" s="52"/>
      <c r="F15" s="52"/>
    </row>
    <row r="16" spans="1:6" ht="18" x14ac:dyDescent="0.2">
      <c r="A16" s="52" t="s">
        <v>49</v>
      </c>
      <c r="B16" s="52"/>
      <c r="C16" s="52"/>
      <c r="D16" s="52"/>
      <c r="E16" s="52"/>
      <c r="F16" s="52"/>
    </row>
    <row r="17" spans="1:21" ht="18" x14ac:dyDescent="0.2">
      <c r="A17" s="52"/>
      <c r="B17" s="52"/>
      <c r="C17" s="52"/>
      <c r="D17" s="52"/>
      <c r="E17" s="52"/>
      <c r="F17" s="52"/>
    </row>
    <row r="18" spans="1:21" ht="16.5" thickBot="1" x14ac:dyDescent="0.3">
      <c r="A18" s="7"/>
      <c r="B18" s="7"/>
      <c r="C18" s="7"/>
      <c r="D18" s="7"/>
      <c r="E18" s="7"/>
      <c r="F18" s="7"/>
    </row>
    <row r="19" spans="1:21" ht="33.75" x14ac:dyDescent="0.2">
      <c r="A19" s="36" t="s">
        <v>44</v>
      </c>
      <c r="B19" s="37" t="s">
        <v>45</v>
      </c>
      <c r="C19" s="37" t="s">
        <v>8</v>
      </c>
      <c r="D19" s="37" t="s">
        <v>77</v>
      </c>
      <c r="E19" s="37" t="s">
        <v>19</v>
      </c>
      <c r="F19" s="38" t="s">
        <v>20</v>
      </c>
      <c r="R19" s="33" t="s">
        <v>78</v>
      </c>
      <c r="S19" s="2" t="s">
        <v>79</v>
      </c>
      <c r="T19" s="2" t="s">
        <v>80</v>
      </c>
    </row>
    <row r="20" spans="1:21" s="3" customFormat="1" ht="18" customHeight="1" x14ac:dyDescent="0.2">
      <c r="A20" s="39">
        <v>1130</v>
      </c>
      <c r="B20" s="26" t="s">
        <v>21</v>
      </c>
      <c r="C20" s="5">
        <v>588089699.47000003</v>
      </c>
      <c r="D20" s="5">
        <v>315663791.26999998</v>
      </c>
      <c r="E20" s="5">
        <v>473683380.26999998</v>
      </c>
      <c r="F20" s="40">
        <f>+C20-E20</f>
        <v>114406319.20000005</v>
      </c>
      <c r="J20" s="9"/>
      <c r="K20" s="71"/>
      <c r="R20" s="67">
        <v>11301</v>
      </c>
      <c r="S20" s="9">
        <v>588089699.47000003</v>
      </c>
      <c r="T20" s="9">
        <v>473683380.26999998</v>
      </c>
    </row>
    <row r="21" spans="1:21" s="3" customFormat="1" ht="18" customHeight="1" x14ac:dyDescent="0.2">
      <c r="A21" s="39">
        <v>1220</v>
      </c>
      <c r="B21" s="27" t="s">
        <v>0</v>
      </c>
      <c r="C21" s="5">
        <v>406300276.77999997</v>
      </c>
      <c r="D21" s="5">
        <v>206962921.07000005</v>
      </c>
      <c r="E21" s="5">
        <v>353549547.97000003</v>
      </c>
      <c r="F21" s="40">
        <f>+C21-E21</f>
        <v>52750728.809999943</v>
      </c>
      <c r="J21" s="9"/>
      <c r="K21" s="71"/>
      <c r="R21" s="67">
        <v>12201</v>
      </c>
      <c r="S21" s="9">
        <v>406300276.77999997</v>
      </c>
      <c r="T21" s="9">
        <v>353549547.97000003</v>
      </c>
    </row>
    <row r="22" spans="1:21" s="3" customFormat="1" ht="18" customHeight="1" x14ac:dyDescent="0.2">
      <c r="A22" s="39">
        <v>1310</v>
      </c>
      <c r="B22" s="27" t="s">
        <v>22</v>
      </c>
      <c r="C22" s="5">
        <v>7848587.5</v>
      </c>
      <c r="D22" s="5">
        <v>4212572.5</v>
      </c>
      <c r="E22" s="5">
        <v>6306790</v>
      </c>
      <c r="F22" s="40">
        <f>+C22-E22</f>
        <v>1541797.5</v>
      </c>
      <c r="J22" s="9"/>
      <c r="K22" s="71"/>
      <c r="R22" s="67">
        <v>13101</v>
      </c>
      <c r="S22" s="9">
        <v>7848587.5</v>
      </c>
      <c r="T22" s="9">
        <v>6306790</v>
      </c>
    </row>
    <row r="23" spans="1:21" s="3" customFormat="1" ht="27" customHeight="1" x14ac:dyDescent="0.2">
      <c r="A23" s="39">
        <v>1320</v>
      </c>
      <c r="B23" s="26" t="s">
        <v>23</v>
      </c>
      <c r="C23" s="5">
        <v>18914689.91</v>
      </c>
      <c r="D23" s="5">
        <v>2628938.8499999996</v>
      </c>
      <c r="E23" s="5">
        <v>18030500.73</v>
      </c>
      <c r="F23" s="40">
        <f>+C23-E23</f>
        <v>884189.1799999997</v>
      </c>
      <c r="J23" s="9"/>
      <c r="K23" s="71"/>
      <c r="R23" s="67">
        <v>13201</v>
      </c>
      <c r="S23" s="68">
        <v>18914689.91</v>
      </c>
      <c r="T23" s="68">
        <v>3729150.3100000117</v>
      </c>
    </row>
    <row r="24" spans="1:21" s="17" customFormat="1" ht="18" customHeight="1" x14ac:dyDescent="0.2">
      <c r="A24" s="39">
        <v>1340</v>
      </c>
      <c r="B24" s="27" t="s">
        <v>24</v>
      </c>
      <c r="C24" s="5">
        <v>250042133.16999999</v>
      </c>
      <c r="D24" s="5">
        <v>134489376.88999999</v>
      </c>
      <c r="E24" s="5">
        <v>201473779.72999999</v>
      </c>
      <c r="F24" s="40">
        <f>+C24-E24</f>
        <v>48568353.439999998</v>
      </c>
      <c r="J24" s="65"/>
      <c r="K24" s="71"/>
      <c r="R24" s="67">
        <v>13202</v>
      </c>
      <c r="S24" s="9">
        <v>0</v>
      </c>
      <c r="T24" s="65">
        <v>14301350.419999989</v>
      </c>
      <c r="U24" s="70">
        <f>+T23+T24</f>
        <v>18030500.73</v>
      </c>
    </row>
    <row r="25" spans="1:21" s="3" customFormat="1" ht="18" customHeight="1" x14ac:dyDescent="0.2">
      <c r="A25" s="39">
        <v>1410</v>
      </c>
      <c r="B25" s="27" t="s">
        <v>25</v>
      </c>
      <c r="C25" s="5">
        <v>23817772.73</v>
      </c>
      <c r="D25" s="5">
        <v>13596764.27</v>
      </c>
      <c r="E25" s="5">
        <v>21118663.5</v>
      </c>
      <c r="F25" s="40">
        <f>+C25-E25</f>
        <v>2699109.2300000004</v>
      </c>
      <c r="J25" s="9"/>
      <c r="K25" s="71"/>
      <c r="R25" s="67">
        <v>13410</v>
      </c>
      <c r="S25" s="9">
        <v>250042133.16999999</v>
      </c>
      <c r="T25" s="9">
        <v>201473779.72999999</v>
      </c>
    </row>
    <row r="26" spans="1:21" s="3" customFormat="1" ht="18" customHeight="1" x14ac:dyDescent="0.2">
      <c r="A26" s="39">
        <v>1420</v>
      </c>
      <c r="B26" s="26" t="s">
        <v>82</v>
      </c>
      <c r="C26" s="5">
        <v>10508964</v>
      </c>
      <c r="D26" s="5">
        <v>8763037.0399999991</v>
      </c>
      <c r="E26" s="5">
        <v>8763037.0399999991</v>
      </c>
      <c r="F26" s="40">
        <f>+C26-E26</f>
        <v>1745926.9600000009</v>
      </c>
      <c r="K26" s="71"/>
      <c r="R26" s="67">
        <v>14101</v>
      </c>
      <c r="S26" s="9">
        <v>23817772.73</v>
      </c>
      <c r="T26" s="9">
        <v>21118663.5</v>
      </c>
    </row>
    <row r="27" spans="1:21" s="3" customFormat="1" ht="18" customHeight="1" x14ac:dyDescent="0.2">
      <c r="A27" s="39">
        <v>1430</v>
      </c>
      <c r="B27" s="26" t="s">
        <v>83</v>
      </c>
      <c r="C27" s="5">
        <v>66087763.32</v>
      </c>
      <c r="D27" s="5">
        <v>9074902.1600000001</v>
      </c>
      <c r="E27" s="5">
        <v>9074902.1600000001</v>
      </c>
      <c r="F27" s="40">
        <f>+C27-E27</f>
        <v>57012861.159999996</v>
      </c>
      <c r="K27" s="71"/>
      <c r="R27" s="67">
        <v>14201</v>
      </c>
      <c r="S27" s="9">
        <v>10508964</v>
      </c>
      <c r="T27" s="9">
        <v>8763037.0399999991</v>
      </c>
    </row>
    <row r="28" spans="1:21" s="3" customFormat="1" ht="18" customHeight="1" x14ac:dyDescent="0.2">
      <c r="A28" s="39">
        <v>1540</v>
      </c>
      <c r="B28" s="26" t="s">
        <v>26</v>
      </c>
      <c r="C28" s="5">
        <v>139306064</v>
      </c>
      <c r="D28" s="5">
        <v>74881072.5</v>
      </c>
      <c r="E28" s="5">
        <v>112206101.5</v>
      </c>
      <c r="F28" s="40">
        <f>+C28-E28</f>
        <v>27099962.5</v>
      </c>
      <c r="J28" s="9"/>
      <c r="K28" s="71"/>
      <c r="R28" s="67">
        <v>14301</v>
      </c>
      <c r="S28" s="9">
        <v>66087763.32</v>
      </c>
      <c r="T28" s="9">
        <v>9074902.1600000001</v>
      </c>
    </row>
    <row r="29" spans="1:21" s="3" customFormat="1" ht="18" customHeight="1" x14ac:dyDescent="0.2">
      <c r="A29" s="39">
        <v>1590</v>
      </c>
      <c r="B29" s="27" t="s">
        <v>27</v>
      </c>
      <c r="C29" s="5">
        <v>328162937.47000003</v>
      </c>
      <c r="D29" s="5">
        <v>176421399.29999998</v>
      </c>
      <c r="E29" s="5">
        <v>264337651.63</v>
      </c>
      <c r="F29" s="40">
        <f>+C29-E29</f>
        <v>63825285.840000033</v>
      </c>
      <c r="H29" s="16"/>
      <c r="J29" s="9"/>
      <c r="K29" s="71"/>
      <c r="R29" s="67">
        <v>15403</v>
      </c>
      <c r="S29" s="9">
        <v>139306064</v>
      </c>
      <c r="T29" s="9">
        <v>112206101.5</v>
      </c>
    </row>
    <row r="30" spans="1:21" s="3" customFormat="1" ht="18" customHeight="1" x14ac:dyDescent="0.2">
      <c r="A30" s="39">
        <v>2160</v>
      </c>
      <c r="B30" s="27" t="s">
        <v>29</v>
      </c>
      <c r="C30" s="5">
        <v>59092758</v>
      </c>
      <c r="D30" s="5">
        <v>17719336.369999971</v>
      </c>
      <c r="E30" s="5">
        <v>35116903.669999972</v>
      </c>
      <c r="F30" s="40">
        <f>C30-E30</f>
        <v>23975854.330000028</v>
      </c>
      <c r="J30" s="9"/>
      <c r="K30" s="71"/>
      <c r="R30" s="67">
        <v>15901</v>
      </c>
      <c r="S30" s="9">
        <v>328162937.47000003</v>
      </c>
      <c r="T30" s="9">
        <v>264337651.63</v>
      </c>
    </row>
    <row r="31" spans="1:21" s="3" customFormat="1" ht="18" customHeight="1" x14ac:dyDescent="0.2">
      <c r="A31" s="41">
        <v>2210</v>
      </c>
      <c r="B31" s="28" t="s">
        <v>30</v>
      </c>
      <c r="C31" s="5">
        <v>38288956.710000001</v>
      </c>
      <c r="D31" s="5">
        <v>13830664.429999998</v>
      </c>
      <c r="E31" s="5">
        <v>23434737.399999999</v>
      </c>
      <c r="F31" s="40">
        <f>C31-E31</f>
        <v>14854219.310000002</v>
      </c>
      <c r="J31" s="9"/>
      <c r="K31" s="71"/>
      <c r="R31" s="67">
        <v>21601</v>
      </c>
      <c r="S31" s="9">
        <v>59092758</v>
      </c>
      <c r="T31" s="9">
        <v>35116903.669999972</v>
      </c>
    </row>
    <row r="32" spans="1:21" s="3" customFormat="1" ht="18" customHeight="1" x14ac:dyDescent="0.2">
      <c r="A32" s="41">
        <v>2530</v>
      </c>
      <c r="B32" s="28" t="s">
        <v>1</v>
      </c>
      <c r="C32" s="5">
        <v>719303818.72000003</v>
      </c>
      <c r="D32" s="5">
        <v>379934280.20999992</v>
      </c>
      <c r="E32" s="5">
        <v>509757409.3499999</v>
      </c>
      <c r="F32" s="40">
        <f>C32-E32</f>
        <v>209546409.37000012</v>
      </c>
      <c r="J32" s="9"/>
      <c r="K32" s="71"/>
      <c r="R32" s="67">
        <v>22102</v>
      </c>
      <c r="S32" s="15">
        <v>38288956.710000001</v>
      </c>
      <c r="T32" s="9">
        <v>23434737.399999999</v>
      </c>
    </row>
    <row r="33" spans="1:20" s="3" customFormat="1" ht="18" customHeight="1" x14ac:dyDescent="0.2">
      <c r="A33" s="41">
        <v>2540</v>
      </c>
      <c r="B33" s="28" t="s">
        <v>2</v>
      </c>
      <c r="C33" s="5">
        <v>366916212.88</v>
      </c>
      <c r="D33" s="5">
        <v>113353762.57999991</v>
      </c>
      <c r="E33" s="5">
        <v>192598792.5999999</v>
      </c>
      <c r="F33" s="40">
        <f>C33-E33</f>
        <v>174317420.28000009</v>
      </c>
      <c r="H33" s="16"/>
      <c r="J33" s="9"/>
      <c r="K33" s="71"/>
      <c r="R33" s="67">
        <v>25301</v>
      </c>
      <c r="S33" s="15">
        <v>719303818.72000003</v>
      </c>
      <c r="T33" s="9">
        <v>509757409.3499999</v>
      </c>
    </row>
    <row r="34" spans="1:20" s="3" customFormat="1" x14ac:dyDescent="0.2">
      <c r="A34" s="41">
        <v>3380</v>
      </c>
      <c r="B34" s="28" t="s">
        <v>3</v>
      </c>
      <c r="C34" s="5">
        <v>262498202.15000001</v>
      </c>
      <c r="D34" s="5">
        <v>95127588.479999557</v>
      </c>
      <c r="E34" s="5">
        <v>172453169.73999956</v>
      </c>
      <c r="F34" s="40">
        <f>C34-E34</f>
        <v>90045032.410000443</v>
      </c>
      <c r="J34" s="9"/>
      <c r="K34" s="71"/>
      <c r="R34" s="67">
        <v>25401</v>
      </c>
      <c r="S34" s="15">
        <v>366916212.88</v>
      </c>
      <c r="T34" s="9">
        <v>192598792.5999999</v>
      </c>
    </row>
    <row r="35" spans="1:20" s="3" customFormat="1" ht="25.5" customHeight="1" x14ac:dyDescent="0.2">
      <c r="A35" s="41">
        <v>3540</v>
      </c>
      <c r="B35" s="28" t="s">
        <v>4</v>
      </c>
      <c r="C35" s="5">
        <v>189771053.61000001</v>
      </c>
      <c r="D35" s="5">
        <v>0</v>
      </c>
      <c r="E35" s="5">
        <v>0</v>
      </c>
      <c r="F35" s="40">
        <f>C35-E35</f>
        <v>189771053.61000001</v>
      </c>
      <c r="J35" s="9"/>
      <c r="K35" s="71"/>
      <c r="R35" s="69">
        <v>33800</v>
      </c>
      <c r="S35" s="15">
        <v>262498202.15000001</v>
      </c>
      <c r="T35" s="9">
        <v>172453169.73999956</v>
      </c>
    </row>
    <row r="36" spans="1:20" s="3" customFormat="1" ht="18" customHeight="1" x14ac:dyDescent="0.2">
      <c r="A36" s="41">
        <v>3570</v>
      </c>
      <c r="B36" s="28" t="s">
        <v>5</v>
      </c>
      <c r="C36" s="5">
        <v>57569975.000000022</v>
      </c>
      <c r="D36" s="5">
        <v>2404697.21</v>
      </c>
      <c r="E36" s="5">
        <v>2404697.21</v>
      </c>
      <c r="F36" s="40">
        <f>C36-E36</f>
        <v>55165277.790000021</v>
      </c>
      <c r="J36" s="9"/>
      <c r="K36" s="71"/>
      <c r="R36" s="67">
        <v>35401</v>
      </c>
      <c r="S36" s="15">
        <v>189771053.61000001</v>
      </c>
      <c r="T36" s="9">
        <v>0</v>
      </c>
    </row>
    <row r="37" spans="1:20" s="3" customFormat="1" ht="21.75" customHeight="1" thickBot="1" x14ac:dyDescent="0.25">
      <c r="A37" s="42">
        <v>3580</v>
      </c>
      <c r="B37" s="43" t="s">
        <v>6</v>
      </c>
      <c r="C37" s="5">
        <v>557356724.48000002</v>
      </c>
      <c r="D37" s="5">
        <v>184057441.33999768</v>
      </c>
      <c r="E37" s="5">
        <v>355209952.0999977</v>
      </c>
      <c r="F37" s="44">
        <f>C37-E37</f>
        <v>202146772.38000232</v>
      </c>
      <c r="H37" s="16"/>
      <c r="J37" s="9"/>
      <c r="K37" s="71"/>
      <c r="R37" s="67">
        <v>35701</v>
      </c>
      <c r="S37" s="15">
        <v>57569975.000000022</v>
      </c>
      <c r="T37" s="9">
        <v>2404697.21</v>
      </c>
    </row>
    <row r="38" spans="1:20" s="3" customFormat="1" ht="21.75" customHeight="1" x14ac:dyDescent="0.2">
      <c r="A38" s="13"/>
      <c r="B38" s="34" t="s">
        <v>7</v>
      </c>
      <c r="C38" s="34">
        <f>SUM(C20:C37)</f>
        <v>4089876589.9000001</v>
      </c>
      <c r="D38" s="34">
        <f>SUM(D20:D37)</f>
        <v>1753122546.4699969</v>
      </c>
      <c r="E38" s="34">
        <f>SUM(E20:E37)</f>
        <v>2759520016.5999975</v>
      </c>
      <c r="F38" s="35">
        <f>SUM(F20:F37)</f>
        <v>1330356573.3000031</v>
      </c>
      <c r="H38" s="16"/>
      <c r="R38" s="67">
        <v>35801</v>
      </c>
      <c r="S38" s="15">
        <v>557356724.48000002</v>
      </c>
      <c r="T38" s="15">
        <v>355209952.0999977</v>
      </c>
    </row>
    <row r="39" spans="1:20" s="3" customFormat="1" ht="21.75" customHeight="1" x14ac:dyDescent="0.2">
      <c r="R39" s="33" t="s">
        <v>81</v>
      </c>
      <c r="S39" s="15">
        <v>4089876589.9000001</v>
      </c>
      <c r="T39" s="15">
        <v>2759520016.5999975</v>
      </c>
    </row>
    <row r="40" spans="1:20" s="3" customFormat="1" ht="21.75" customHeight="1" x14ac:dyDescent="0.2"/>
    <row r="41" spans="1:20" s="3" customFormat="1" x14ac:dyDescent="0.2">
      <c r="A41" s="59"/>
      <c r="B41" s="59"/>
      <c r="C41" s="59"/>
      <c r="D41" s="59"/>
      <c r="E41" s="59"/>
      <c r="F41" s="60"/>
      <c r="H41" s="9"/>
    </row>
    <row r="42" spans="1:20" x14ac:dyDescent="0.2">
      <c r="C42" s="8"/>
      <c r="F42" s="15"/>
      <c r="H42" s="15"/>
    </row>
    <row r="43" spans="1:20" x14ac:dyDescent="0.2">
      <c r="H43" s="15"/>
    </row>
    <row r="44" spans="1:20" ht="12.75" customHeight="1" x14ac:dyDescent="0.2">
      <c r="A44" s="57" t="s">
        <v>76</v>
      </c>
      <c r="B44" s="57"/>
      <c r="C44" s="57"/>
      <c r="D44" s="57"/>
      <c r="E44" s="57"/>
      <c r="F44" s="57"/>
    </row>
    <row r="45" spans="1:20" ht="12.75" customHeight="1" x14ac:dyDescent="0.2">
      <c r="A45" s="57"/>
      <c r="B45" s="57"/>
      <c r="C45" s="57"/>
      <c r="D45" s="57"/>
      <c r="E45" s="57"/>
      <c r="F45" s="57"/>
    </row>
    <row r="46" spans="1:20" ht="18.75" customHeight="1" x14ac:dyDescent="0.2">
      <c r="A46" s="57"/>
      <c r="B46" s="57"/>
      <c r="C46" s="57"/>
      <c r="D46" s="57"/>
      <c r="E46" s="57"/>
      <c r="F46" s="57"/>
    </row>
  </sheetData>
  <mergeCells count="10">
    <mergeCell ref="A41:F41"/>
    <mergeCell ref="A44:F46"/>
    <mergeCell ref="A16:F16"/>
    <mergeCell ref="A9:F9"/>
    <mergeCell ref="A10:F10"/>
    <mergeCell ref="A11:F11"/>
    <mergeCell ref="A12:F12"/>
    <mergeCell ref="A13:F13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58"/>
  <sheetViews>
    <sheetView showGridLines="0" tabSelected="1" zoomScale="85" zoomScaleNormal="85" workbookViewId="0">
      <selection activeCell="E17" sqref="E17"/>
    </sheetView>
  </sheetViews>
  <sheetFormatPr baseColWidth="10" defaultColWidth="11.42578125" defaultRowHeight="12.75" x14ac:dyDescent="0.2"/>
  <cols>
    <col min="1" max="1" width="9.5703125" style="1" customWidth="1"/>
    <col min="2" max="2" width="12.7109375" style="1" customWidth="1"/>
    <col min="3" max="3" width="46.42578125" style="23" customWidth="1"/>
    <col min="4" max="4" width="43.85546875" style="23" customWidth="1"/>
    <col min="5" max="5" width="93.42578125" style="50" customWidth="1"/>
    <col min="6" max="6" width="45.5703125" style="2" customWidth="1"/>
    <col min="7" max="16384" width="11.42578125" style="2"/>
  </cols>
  <sheetData>
    <row r="1" spans="1:6" x14ac:dyDescent="0.2">
      <c r="C1" s="2"/>
      <c r="D1" s="2"/>
      <c r="E1" s="48"/>
    </row>
    <row r="2" spans="1:6" x14ac:dyDescent="0.2">
      <c r="C2" s="2"/>
      <c r="D2" s="2"/>
      <c r="E2" s="48"/>
    </row>
    <row r="3" spans="1:6" x14ac:dyDescent="0.2">
      <c r="C3" s="2"/>
      <c r="D3" s="2"/>
      <c r="E3" s="48"/>
    </row>
    <row r="4" spans="1:6" x14ac:dyDescent="0.2">
      <c r="C4" s="2"/>
      <c r="D4" s="2"/>
      <c r="E4" s="48"/>
    </row>
    <row r="5" spans="1:6" ht="18" x14ac:dyDescent="0.2">
      <c r="A5" s="52" t="s">
        <v>13</v>
      </c>
      <c r="B5" s="52"/>
      <c r="C5" s="52"/>
      <c r="D5" s="52"/>
      <c r="E5" s="52"/>
      <c r="F5" s="52"/>
    </row>
    <row r="6" spans="1:6" ht="18" x14ac:dyDescent="0.2">
      <c r="A6" s="52" t="s">
        <v>14</v>
      </c>
      <c r="B6" s="52"/>
      <c r="C6" s="52"/>
      <c r="D6" s="52"/>
      <c r="E6" s="52"/>
      <c r="F6" s="52"/>
    </row>
    <row r="7" spans="1:6" ht="18" x14ac:dyDescent="0.2">
      <c r="A7" s="52" t="s">
        <v>15</v>
      </c>
      <c r="B7" s="52"/>
      <c r="C7" s="52"/>
      <c r="D7" s="52"/>
      <c r="E7" s="52"/>
      <c r="F7" s="52"/>
    </row>
    <row r="8" spans="1:6" ht="18" x14ac:dyDescent="0.2">
      <c r="A8" s="52" t="s">
        <v>16</v>
      </c>
      <c r="B8" s="52"/>
      <c r="C8" s="52"/>
      <c r="D8" s="52"/>
      <c r="E8" s="52"/>
      <c r="F8" s="52"/>
    </row>
    <row r="9" spans="1:6" ht="18" x14ac:dyDescent="0.2">
      <c r="A9" s="52" t="s">
        <v>17</v>
      </c>
      <c r="B9" s="52"/>
      <c r="C9" s="52"/>
      <c r="D9" s="52"/>
      <c r="E9" s="52"/>
      <c r="F9" s="52"/>
    </row>
    <row r="10" spans="1:6" ht="18" x14ac:dyDescent="0.2">
      <c r="A10" s="52"/>
      <c r="B10" s="52"/>
      <c r="C10" s="52"/>
      <c r="D10" s="52"/>
      <c r="E10" s="52"/>
      <c r="F10" s="52"/>
    </row>
    <row r="11" spans="1:6" ht="18" x14ac:dyDescent="0.2">
      <c r="A11" s="52" t="s">
        <v>12</v>
      </c>
      <c r="B11" s="52"/>
      <c r="C11" s="52"/>
      <c r="D11" s="52"/>
      <c r="E11" s="52"/>
      <c r="F11" s="52"/>
    </row>
    <row r="12" spans="1:6" ht="18" x14ac:dyDescent="0.2">
      <c r="A12" s="52" t="s">
        <v>50</v>
      </c>
      <c r="B12" s="52"/>
      <c r="C12" s="52"/>
      <c r="D12" s="52"/>
      <c r="E12" s="52"/>
      <c r="F12" s="52"/>
    </row>
    <row r="13" spans="1:6" ht="18" x14ac:dyDescent="0.2">
      <c r="A13" s="52" t="s">
        <v>84</v>
      </c>
      <c r="B13" s="52"/>
      <c r="C13" s="52"/>
      <c r="D13" s="52"/>
      <c r="E13" s="52"/>
      <c r="F13" s="52"/>
    </row>
    <row r="14" spans="1:6" ht="15.75" x14ac:dyDescent="0.25">
      <c r="A14" s="21"/>
      <c r="B14" s="21"/>
      <c r="C14" s="22"/>
      <c r="D14" s="17"/>
      <c r="E14" s="49"/>
      <c r="F14" s="3"/>
    </row>
    <row r="15" spans="1:6" x14ac:dyDescent="0.2">
      <c r="A15" s="61" t="s">
        <v>31</v>
      </c>
      <c r="B15" s="63" t="s">
        <v>32</v>
      </c>
      <c r="C15" s="64"/>
      <c r="D15" s="61" t="s">
        <v>33</v>
      </c>
      <c r="E15" s="61" t="s">
        <v>34</v>
      </c>
      <c r="F15" s="61" t="s">
        <v>41</v>
      </c>
    </row>
    <row r="16" spans="1:6" x14ac:dyDescent="0.2">
      <c r="A16" s="62"/>
      <c r="B16" s="45" t="s">
        <v>35</v>
      </c>
      <c r="C16" s="45" t="s">
        <v>36</v>
      </c>
      <c r="D16" s="62"/>
      <c r="E16" s="62"/>
      <c r="F16" s="62"/>
    </row>
    <row r="17" spans="1:8" s="3" customFormat="1" ht="42.75" x14ac:dyDescent="0.2">
      <c r="A17" s="24">
        <v>1</v>
      </c>
      <c r="B17" s="24">
        <v>21601</v>
      </c>
      <c r="C17" s="25" t="s">
        <v>53</v>
      </c>
      <c r="D17" s="47" t="s">
        <v>55</v>
      </c>
      <c r="E17" s="46" t="s">
        <v>56</v>
      </c>
      <c r="F17" s="46" t="s">
        <v>57</v>
      </c>
      <c r="G17" s="17"/>
      <c r="H17" s="17"/>
    </row>
    <row r="18" spans="1:8" s="3" customFormat="1" ht="42.75" x14ac:dyDescent="0.2">
      <c r="A18" s="24">
        <v>2</v>
      </c>
      <c r="B18" s="24">
        <v>21601</v>
      </c>
      <c r="C18" s="25" t="s">
        <v>53</v>
      </c>
      <c r="D18" s="47" t="s">
        <v>55</v>
      </c>
      <c r="E18" s="46" t="s">
        <v>56</v>
      </c>
      <c r="F18" s="46" t="s">
        <v>58</v>
      </c>
      <c r="G18" s="17"/>
      <c r="H18" s="17"/>
    </row>
    <row r="19" spans="1:8" s="3" customFormat="1" ht="42.75" x14ac:dyDescent="0.2">
      <c r="A19" s="24">
        <v>3</v>
      </c>
      <c r="B19" s="24">
        <v>21601</v>
      </c>
      <c r="C19" s="25" t="s">
        <v>53</v>
      </c>
      <c r="D19" s="47" t="s">
        <v>55</v>
      </c>
      <c r="E19" s="46" t="s">
        <v>56</v>
      </c>
      <c r="F19" s="46" t="s">
        <v>59</v>
      </c>
      <c r="G19" s="17"/>
      <c r="H19" s="17"/>
    </row>
    <row r="20" spans="1:8" s="3" customFormat="1" ht="42.75" x14ac:dyDescent="0.2">
      <c r="A20" s="24">
        <v>4</v>
      </c>
      <c r="B20" s="24">
        <v>22102</v>
      </c>
      <c r="C20" s="25" t="s">
        <v>54</v>
      </c>
      <c r="D20" s="47" t="s">
        <v>60</v>
      </c>
      <c r="E20" s="46" t="s">
        <v>61</v>
      </c>
      <c r="F20" s="46" t="s">
        <v>62</v>
      </c>
      <c r="G20" s="17"/>
      <c r="H20" s="17"/>
    </row>
    <row r="21" spans="1:8" s="3" customFormat="1" ht="42.75" x14ac:dyDescent="0.2">
      <c r="A21" s="24">
        <v>5</v>
      </c>
      <c r="B21" s="24">
        <v>25301</v>
      </c>
      <c r="C21" s="25" t="s">
        <v>1</v>
      </c>
      <c r="D21" s="47" t="s">
        <v>51</v>
      </c>
      <c r="E21" s="46" t="s">
        <v>37</v>
      </c>
      <c r="F21" s="46" t="s">
        <v>42</v>
      </c>
      <c r="G21" s="17"/>
      <c r="H21" s="17"/>
    </row>
    <row r="22" spans="1:8" s="3" customFormat="1" ht="42.75" x14ac:dyDescent="0.2">
      <c r="A22" s="24">
        <v>6</v>
      </c>
      <c r="B22" s="24">
        <v>25301</v>
      </c>
      <c r="C22" s="25" t="s">
        <v>1</v>
      </c>
      <c r="D22" s="47" t="s">
        <v>51</v>
      </c>
      <c r="E22" s="46" t="s">
        <v>37</v>
      </c>
      <c r="F22" s="46" t="s">
        <v>43</v>
      </c>
      <c r="G22" s="17"/>
      <c r="H22" s="17"/>
    </row>
    <row r="23" spans="1:8" s="3" customFormat="1" ht="42.75" x14ac:dyDescent="0.2">
      <c r="A23" s="24">
        <v>7</v>
      </c>
      <c r="B23" s="24">
        <v>25301</v>
      </c>
      <c r="C23" s="25" t="s">
        <v>1</v>
      </c>
      <c r="D23" s="47" t="s">
        <v>51</v>
      </c>
      <c r="E23" s="46" t="s">
        <v>37</v>
      </c>
      <c r="F23" s="46" t="s">
        <v>85</v>
      </c>
      <c r="G23" s="17"/>
      <c r="H23" s="17"/>
    </row>
    <row r="24" spans="1:8" s="3" customFormat="1" ht="42.75" x14ac:dyDescent="0.2">
      <c r="A24" s="24">
        <v>8</v>
      </c>
      <c r="B24" s="24">
        <v>25401</v>
      </c>
      <c r="C24" s="25" t="s">
        <v>2</v>
      </c>
      <c r="D24" s="47" t="s">
        <v>52</v>
      </c>
      <c r="E24" s="46" t="s">
        <v>38</v>
      </c>
      <c r="F24" s="46" t="s">
        <v>63</v>
      </c>
      <c r="G24" s="17"/>
      <c r="H24" s="17"/>
    </row>
    <row r="25" spans="1:8" s="3" customFormat="1" ht="42.75" x14ac:dyDescent="0.2">
      <c r="A25" s="24">
        <v>9</v>
      </c>
      <c r="B25" s="24">
        <v>25401</v>
      </c>
      <c r="C25" s="25" t="s">
        <v>2</v>
      </c>
      <c r="D25" s="47" t="s">
        <v>52</v>
      </c>
      <c r="E25" s="46" t="s">
        <v>38</v>
      </c>
      <c r="F25" s="46" t="s">
        <v>64</v>
      </c>
      <c r="G25" s="17"/>
      <c r="H25" s="17"/>
    </row>
    <row r="26" spans="1:8" s="3" customFormat="1" ht="42.75" x14ac:dyDescent="0.2">
      <c r="A26" s="24">
        <v>10</v>
      </c>
      <c r="B26" s="24">
        <v>25401</v>
      </c>
      <c r="C26" s="25" t="s">
        <v>2</v>
      </c>
      <c r="D26" s="47" t="s">
        <v>52</v>
      </c>
      <c r="E26" s="46" t="s">
        <v>38</v>
      </c>
      <c r="F26" s="46" t="s">
        <v>65</v>
      </c>
      <c r="G26" s="17"/>
      <c r="H26" s="17"/>
    </row>
    <row r="27" spans="1:8" s="3" customFormat="1" ht="42.75" x14ac:dyDescent="0.2">
      <c r="A27" s="24">
        <v>11</v>
      </c>
      <c r="B27" s="24">
        <v>25401</v>
      </c>
      <c r="C27" s="25" t="s">
        <v>2</v>
      </c>
      <c r="D27" s="47" t="s">
        <v>52</v>
      </c>
      <c r="E27" s="46" t="s">
        <v>38</v>
      </c>
      <c r="F27" s="46" t="s">
        <v>66</v>
      </c>
      <c r="G27" s="17"/>
      <c r="H27" s="17"/>
    </row>
    <row r="28" spans="1:8" s="3" customFormat="1" ht="42.75" x14ac:dyDescent="0.2">
      <c r="A28" s="24">
        <v>12</v>
      </c>
      <c r="B28" s="24">
        <v>25401</v>
      </c>
      <c r="C28" s="25" t="s">
        <v>2</v>
      </c>
      <c r="D28" s="47" t="s">
        <v>52</v>
      </c>
      <c r="E28" s="46" t="s">
        <v>38</v>
      </c>
      <c r="F28" s="46" t="s">
        <v>67</v>
      </c>
      <c r="G28" s="17"/>
      <c r="H28" s="17"/>
    </row>
    <row r="29" spans="1:8" s="3" customFormat="1" ht="28.5" x14ac:dyDescent="0.2">
      <c r="A29" s="24">
        <v>13</v>
      </c>
      <c r="B29" s="24">
        <v>33801</v>
      </c>
      <c r="C29" s="25" t="s">
        <v>3</v>
      </c>
      <c r="D29" s="47" t="s">
        <v>47</v>
      </c>
      <c r="E29" s="46" t="s">
        <v>39</v>
      </c>
      <c r="F29" s="46" t="s">
        <v>68</v>
      </c>
      <c r="G29" s="17"/>
      <c r="H29" s="17"/>
    </row>
    <row r="30" spans="1:8" s="3" customFormat="1" ht="28.5" x14ac:dyDescent="0.2">
      <c r="A30" s="24">
        <v>14</v>
      </c>
      <c r="B30" s="24">
        <v>33801</v>
      </c>
      <c r="C30" s="25" t="s">
        <v>3</v>
      </c>
      <c r="D30" s="47" t="s">
        <v>47</v>
      </c>
      <c r="E30" s="46" t="s">
        <v>39</v>
      </c>
      <c r="F30" s="46" t="s">
        <v>69</v>
      </c>
      <c r="G30" s="17"/>
      <c r="H30" s="17"/>
    </row>
    <row r="31" spans="1:8" s="3" customFormat="1" ht="28.5" x14ac:dyDescent="0.2">
      <c r="A31" s="24">
        <v>15</v>
      </c>
      <c r="B31" s="24">
        <v>33801</v>
      </c>
      <c r="C31" s="25" t="s">
        <v>3</v>
      </c>
      <c r="D31" s="47" t="s">
        <v>47</v>
      </c>
      <c r="E31" s="46" t="s">
        <v>39</v>
      </c>
      <c r="F31" s="46" t="s">
        <v>70</v>
      </c>
      <c r="G31" s="17"/>
      <c r="H31" s="17"/>
    </row>
    <row r="32" spans="1:8" s="3" customFormat="1" ht="42.75" x14ac:dyDescent="0.2">
      <c r="A32" s="24">
        <v>16</v>
      </c>
      <c r="B32" s="24">
        <v>35401</v>
      </c>
      <c r="C32" s="25" t="s">
        <v>4</v>
      </c>
      <c r="D32" s="47" t="s">
        <v>86</v>
      </c>
      <c r="E32" s="46" t="s">
        <v>87</v>
      </c>
      <c r="F32" s="46" t="s">
        <v>88</v>
      </c>
      <c r="G32" s="17"/>
      <c r="H32" s="17"/>
    </row>
    <row r="33" spans="1:8" s="3" customFormat="1" ht="28.5" x14ac:dyDescent="0.2">
      <c r="A33" s="24">
        <v>17</v>
      </c>
      <c r="B33" s="24">
        <v>35701</v>
      </c>
      <c r="C33" s="25" t="s">
        <v>5</v>
      </c>
      <c r="D33" s="47" t="s">
        <v>89</v>
      </c>
      <c r="E33" s="46" t="s">
        <v>90</v>
      </c>
      <c r="F33" s="46" t="s">
        <v>91</v>
      </c>
      <c r="G33" s="17"/>
      <c r="H33" s="17"/>
    </row>
    <row r="34" spans="1:8" s="3" customFormat="1" ht="28.5" x14ac:dyDescent="0.2">
      <c r="A34" s="24">
        <v>18</v>
      </c>
      <c r="B34" s="24">
        <v>35701</v>
      </c>
      <c r="C34" s="25" t="s">
        <v>5</v>
      </c>
      <c r="D34" s="47" t="s">
        <v>89</v>
      </c>
      <c r="E34" s="46" t="s">
        <v>90</v>
      </c>
      <c r="F34" s="46" t="s">
        <v>92</v>
      </c>
      <c r="G34" s="17"/>
      <c r="H34" s="17"/>
    </row>
    <row r="35" spans="1:8" s="3" customFormat="1" ht="28.5" x14ac:dyDescent="0.2">
      <c r="A35" s="24">
        <v>19</v>
      </c>
      <c r="B35" s="24">
        <v>35701</v>
      </c>
      <c r="C35" s="25" t="s">
        <v>5</v>
      </c>
      <c r="D35" s="47" t="s">
        <v>89</v>
      </c>
      <c r="E35" s="46" t="s">
        <v>90</v>
      </c>
      <c r="F35" s="46" t="s">
        <v>93</v>
      </c>
      <c r="G35" s="17"/>
      <c r="H35" s="17"/>
    </row>
    <row r="36" spans="1:8" s="3" customFormat="1" ht="28.5" x14ac:dyDescent="0.2">
      <c r="A36" s="24">
        <v>20</v>
      </c>
      <c r="B36" s="24">
        <v>35701</v>
      </c>
      <c r="C36" s="25" t="s">
        <v>5</v>
      </c>
      <c r="D36" s="47" t="s">
        <v>89</v>
      </c>
      <c r="E36" s="46" t="s">
        <v>90</v>
      </c>
      <c r="F36" s="46" t="s">
        <v>94</v>
      </c>
      <c r="G36" s="17"/>
      <c r="H36" s="17"/>
    </row>
    <row r="37" spans="1:8" s="3" customFormat="1" ht="28.5" x14ac:dyDescent="0.2">
      <c r="A37" s="24">
        <v>21</v>
      </c>
      <c r="B37" s="24">
        <v>35701</v>
      </c>
      <c r="C37" s="25" t="s">
        <v>5</v>
      </c>
      <c r="D37" s="47" t="s">
        <v>89</v>
      </c>
      <c r="E37" s="46" t="s">
        <v>90</v>
      </c>
      <c r="F37" s="46" t="s">
        <v>95</v>
      </c>
      <c r="G37" s="17"/>
      <c r="H37" s="17"/>
    </row>
    <row r="38" spans="1:8" s="3" customFormat="1" ht="28.5" x14ac:dyDescent="0.2">
      <c r="A38" s="24">
        <v>22</v>
      </c>
      <c r="B38" s="24">
        <v>35701</v>
      </c>
      <c r="C38" s="25" t="s">
        <v>5</v>
      </c>
      <c r="D38" s="47" t="s">
        <v>89</v>
      </c>
      <c r="E38" s="46" t="s">
        <v>90</v>
      </c>
      <c r="F38" s="46" t="s">
        <v>96</v>
      </c>
      <c r="G38" s="17"/>
      <c r="H38" s="17"/>
    </row>
    <row r="39" spans="1:8" s="3" customFormat="1" ht="28.5" x14ac:dyDescent="0.2">
      <c r="A39" s="24">
        <v>23</v>
      </c>
      <c r="B39" s="24">
        <v>35701</v>
      </c>
      <c r="C39" s="25" t="s">
        <v>5</v>
      </c>
      <c r="D39" s="47" t="s">
        <v>89</v>
      </c>
      <c r="E39" s="46" t="s">
        <v>90</v>
      </c>
      <c r="F39" s="46" t="s">
        <v>97</v>
      </c>
      <c r="G39" s="17"/>
      <c r="H39" s="17"/>
    </row>
    <row r="40" spans="1:8" s="3" customFormat="1" ht="28.5" x14ac:dyDescent="0.2">
      <c r="A40" s="24">
        <v>24</v>
      </c>
      <c r="B40" s="24">
        <v>35701</v>
      </c>
      <c r="C40" s="25" t="s">
        <v>5</v>
      </c>
      <c r="D40" s="47" t="s">
        <v>89</v>
      </c>
      <c r="E40" s="46" t="s">
        <v>90</v>
      </c>
      <c r="F40" s="46" t="s">
        <v>98</v>
      </c>
      <c r="G40" s="17"/>
      <c r="H40" s="17"/>
    </row>
    <row r="41" spans="1:8" s="3" customFormat="1" ht="28.5" x14ac:dyDescent="0.2">
      <c r="A41" s="24">
        <v>25</v>
      </c>
      <c r="B41" s="24">
        <v>35701</v>
      </c>
      <c r="C41" s="25" t="s">
        <v>5</v>
      </c>
      <c r="D41" s="47" t="s">
        <v>89</v>
      </c>
      <c r="E41" s="46" t="s">
        <v>90</v>
      </c>
      <c r="F41" s="46" t="s">
        <v>99</v>
      </c>
      <c r="G41" s="17"/>
      <c r="H41" s="17"/>
    </row>
    <row r="42" spans="1:8" s="3" customFormat="1" ht="28.5" x14ac:dyDescent="0.2">
      <c r="A42" s="24">
        <v>26</v>
      </c>
      <c r="B42" s="24">
        <v>35701</v>
      </c>
      <c r="C42" s="25" t="s">
        <v>5</v>
      </c>
      <c r="D42" s="47" t="s">
        <v>89</v>
      </c>
      <c r="E42" s="46" t="s">
        <v>90</v>
      </c>
      <c r="F42" s="46" t="s">
        <v>100</v>
      </c>
      <c r="G42" s="17"/>
      <c r="H42" s="17"/>
    </row>
    <row r="43" spans="1:8" s="3" customFormat="1" ht="28.5" x14ac:dyDescent="0.2">
      <c r="A43" s="24">
        <v>27</v>
      </c>
      <c r="B43" s="24">
        <v>35701</v>
      </c>
      <c r="C43" s="25" t="s">
        <v>5</v>
      </c>
      <c r="D43" s="47" t="s">
        <v>89</v>
      </c>
      <c r="E43" s="46" t="s">
        <v>90</v>
      </c>
      <c r="F43" s="46" t="s">
        <v>101</v>
      </c>
      <c r="G43" s="17"/>
      <c r="H43" s="17"/>
    </row>
    <row r="44" spans="1:8" s="3" customFormat="1" ht="28.5" x14ac:dyDescent="0.2">
      <c r="A44" s="24">
        <v>28</v>
      </c>
      <c r="B44" s="24">
        <v>35701</v>
      </c>
      <c r="C44" s="25" t="s">
        <v>5</v>
      </c>
      <c r="D44" s="47" t="s">
        <v>89</v>
      </c>
      <c r="E44" s="46" t="s">
        <v>90</v>
      </c>
      <c r="F44" s="46" t="s">
        <v>102</v>
      </c>
      <c r="G44" s="17"/>
      <c r="H44" s="17"/>
    </row>
    <row r="45" spans="1:8" s="3" customFormat="1" ht="28.5" x14ac:dyDescent="0.2">
      <c r="A45" s="24">
        <v>29</v>
      </c>
      <c r="B45" s="24">
        <v>35701</v>
      </c>
      <c r="C45" s="25" t="s">
        <v>5</v>
      </c>
      <c r="D45" s="47" t="s">
        <v>89</v>
      </c>
      <c r="E45" s="46" t="s">
        <v>90</v>
      </c>
      <c r="F45" s="46" t="s">
        <v>103</v>
      </c>
      <c r="G45" s="17"/>
      <c r="H45" s="17"/>
    </row>
    <row r="46" spans="1:8" s="3" customFormat="1" ht="28.5" x14ac:dyDescent="0.2">
      <c r="A46" s="24">
        <v>30</v>
      </c>
      <c r="B46" s="24">
        <v>35701</v>
      </c>
      <c r="C46" s="25" t="s">
        <v>5</v>
      </c>
      <c r="D46" s="47" t="s">
        <v>89</v>
      </c>
      <c r="E46" s="46" t="s">
        <v>90</v>
      </c>
      <c r="F46" s="46" t="s">
        <v>104</v>
      </c>
      <c r="G46" s="17"/>
      <c r="H46" s="17"/>
    </row>
    <row r="47" spans="1:8" s="3" customFormat="1" ht="28.5" x14ac:dyDescent="0.2">
      <c r="A47" s="24">
        <v>31</v>
      </c>
      <c r="B47" s="24">
        <v>35701</v>
      </c>
      <c r="C47" s="25" t="s">
        <v>5</v>
      </c>
      <c r="D47" s="47" t="s">
        <v>89</v>
      </c>
      <c r="E47" s="46" t="s">
        <v>90</v>
      </c>
      <c r="F47" s="46" t="s">
        <v>105</v>
      </c>
      <c r="G47" s="17"/>
      <c r="H47" s="17"/>
    </row>
    <row r="48" spans="1:8" s="3" customFormat="1" ht="28.5" x14ac:dyDescent="0.2">
      <c r="A48" s="24">
        <v>32</v>
      </c>
      <c r="B48" s="24">
        <v>35701</v>
      </c>
      <c r="C48" s="25" t="s">
        <v>5</v>
      </c>
      <c r="D48" s="47" t="s">
        <v>89</v>
      </c>
      <c r="E48" s="46" t="s">
        <v>90</v>
      </c>
      <c r="F48" s="46" t="s">
        <v>106</v>
      </c>
      <c r="G48" s="17"/>
      <c r="H48" s="17"/>
    </row>
    <row r="49" spans="1:8" s="3" customFormat="1" ht="28.5" x14ac:dyDescent="0.2">
      <c r="A49" s="24">
        <v>33</v>
      </c>
      <c r="B49" s="24">
        <v>35701</v>
      </c>
      <c r="C49" s="25" t="s">
        <v>5</v>
      </c>
      <c r="D49" s="47" t="s">
        <v>89</v>
      </c>
      <c r="E49" s="46" t="s">
        <v>90</v>
      </c>
      <c r="F49" s="46" t="s">
        <v>107</v>
      </c>
      <c r="G49" s="17"/>
      <c r="H49" s="17"/>
    </row>
    <row r="50" spans="1:8" s="3" customFormat="1" ht="28.5" x14ac:dyDescent="0.2">
      <c r="A50" s="24">
        <v>34</v>
      </c>
      <c r="B50" s="24">
        <v>35701</v>
      </c>
      <c r="C50" s="25" t="s">
        <v>5</v>
      </c>
      <c r="D50" s="47" t="s">
        <v>89</v>
      </c>
      <c r="E50" s="46" t="s">
        <v>90</v>
      </c>
      <c r="F50" s="46" t="s">
        <v>108</v>
      </c>
      <c r="G50" s="17"/>
      <c r="H50" s="17"/>
    </row>
    <row r="51" spans="1:8" s="3" customFormat="1" ht="42.75" x14ac:dyDescent="0.2">
      <c r="A51" s="24">
        <v>35</v>
      </c>
      <c r="B51" s="24">
        <v>35801</v>
      </c>
      <c r="C51" s="25" t="s">
        <v>6</v>
      </c>
      <c r="D51" s="47" t="s">
        <v>48</v>
      </c>
      <c r="E51" s="46" t="s">
        <v>40</v>
      </c>
      <c r="F51" s="46" t="s">
        <v>71</v>
      </c>
      <c r="G51" s="17"/>
      <c r="H51" s="17"/>
    </row>
    <row r="52" spans="1:8" s="3" customFormat="1" ht="42.75" x14ac:dyDescent="0.2">
      <c r="A52" s="24">
        <v>36</v>
      </c>
      <c r="B52" s="24">
        <v>35801</v>
      </c>
      <c r="C52" s="25" t="s">
        <v>6</v>
      </c>
      <c r="D52" s="47" t="s">
        <v>48</v>
      </c>
      <c r="E52" s="46" t="s">
        <v>40</v>
      </c>
      <c r="F52" s="46" t="s">
        <v>72</v>
      </c>
      <c r="G52" s="17"/>
      <c r="H52" s="17"/>
    </row>
    <row r="53" spans="1:8" s="3" customFormat="1" ht="42.75" x14ac:dyDescent="0.2">
      <c r="A53" s="24">
        <v>37</v>
      </c>
      <c r="B53" s="24">
        <v>35801</v>
      </c>
      <c r="C53" s="25" t="s">
        <v>6</v>
      </c>
      <c r="D53" s="47" t="s">
        <v>48</v>
      </c>
      <c r="E53" s="46" t="s">
        <v>40</v>
      </c>
      <c r="F53" s="46" t="s">
        <v>73</v>
      </c>
      <c r="G53" s="17"/>
      <c r="H53" s="17"/>
    </row>
    <row r="54" spans="1:8" s="3" customFormat="1" ht="42.75" x14ac:dyDescent="0.2">
      <c r="A54" s="24">
        <v>38</v>
      </c>
      <c r="B54" s="24">
        <v>35801</v>
      </c>
      <c r="C54" s="25" t="s">
        <v>6</v>
      </c>
      <c r="D54" s="47" t="s">
        <v>48</v>
      </c>
      <c r="E54" s="46" t="s">
        <v>40</v>
      </c>
      <c r="F54" s="46" t="s">
        <v>74</v>
      </c>
      <c r="G54" s="17"/>
      <c r="H54" s="17"/>
    </row>
    <row r="56" spans="1:8" x14ac:dyDescent="0.2">
      <c r="A56" s="57" t="s">
        <v>76</v>
      </c>
      <c r="B56" s="58"/>
      <c r="C56" s="58"/>
      <c r="D56" s="58"/>
      <c r="E56" s="58"/>
      <c r="F56" s="58"/>
    </row>
    <row r="57" spans="1:8" x14ac:dyDescent="0.2">
      <c r="A57" s="58"/>
      <c r="B57" s="58"/>
      <c r="C57" s="58"/>
      <c r="D57" s="58"/>
      <c r="E57" s="58"/>
      <c r="F57" s="58"/>
    </row>
    <row r="58" spans="1:8" x14ac:dyDescent="0.2">
      <c r="A58" s="58"/>
      <c r="B58" s="58"/>
      <c r="C58" s="58"/>
      <c r="D58" s="58"/>
      <c r="E58" s="58"/>
      <c r="F58" s="58"/>
    </row>
  </sheetData>
  <mergeCells count="15">
    <mergeCell ref="A56:F58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D15:D16"/>
    <mergeCell ref="E15:E16"/>
    <mergeCell ref="F15:F16"/>
    <mergeCell ref="A15:A16"/>
    <mergeCell ref="B15:C15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2023-10-25T16:54:07Z</dcterms:modified>
</cp:coreProperties>
</file>