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C:\Users\Usuario.DESKTOP-P4UT2LR\Desktop\2023\TRIMESTRALES PAG OFICIAL LOCAL\"/>
    </mc:Choice>
  </mc:AlternateContent>
  <xr:revisionPtr revIDLastSave="0" documentId="13_ncr:1_{7394D3BC-F4AC-409E-B787-3D915041A405}" xr6:coauthVersionLast="36" xr6:coauthVersionMax="36" xr10:uidLastSave="{00000000-0000-0000-0000-000000000000}"/>
  <bookViews>
    <workbookView xWindow="0" yWindow="0" windowWidth="19200" windowHeight="10965" xr2:uid="{00000000-000D-0000-FFFF-FFFF00000000}"/>
  </bookViews>
  <sheets>
    <sheet name="RESUMEN trim" sheetId="6" r:id="rId1"/>
    <sheet name="DESGLOSE POR PARTIDA " sheetId="5" r:id="rId2"/>
    <sheet name="DESGLOSE POR PROVEEDOR." sheetId="11" r:id="rId3"/>
  </sheets>
  <externalReferences>
    <externalReference r:id="rId4"/>
    <externalReference r:id="rId5"/>
  </externalReferences>
  <definedNames>
    <definedName name="\a">#N/A</definedName>
    <definedName name="\b">#N/A</definedName>
    <definedName name="_xlnm._FilterDatabase" localSheetId="1" hidden="1">'DESGLOSE POR PARTIDA '!$A$19:$F$19</definedName>
    <definedName name="_xlnm._FilterDatabase" localSheetId="2" hidden="1">'DESGLOSE POR PROVEEDOR.'!$A$19:$F$28</definedName>
    <definedName name="_xlnm._FilterDatabase" localSheetId="0" hidden="1">'RESUMEN trim'!$A$18:$G$23</definedName>
    <definedName name="Algo" localSheetId="2">#REF!</definedName>
    <definedName name="Algo">#REF!</definedName>
    <definedName name="_xlnm.Print_Area" localSheetId="1">'DESGLOSE POR PARTIDA '!$A$1:$F$42</definedName>
    <definedName name="_xlnm.Print_Area" localSheetId="0">'RESUMEN trim'!$A$1:$G$28</definedName>
    <definedName name="_xlnm.Database" localSheetId="2">#REF!</definedName>
    <definedName name="_xlnm.Database">#REF!</definedName>
    <definedName name="CHIAPAS" localSheetId="2">#REF!</definedName>
    <definedName name="CHIAPAS">#REF!</definedName>
    <definedName name="Clasificación" localSheetId="1">#REF!</definedName>
    <definedName name="Clasificación" localSheetId="2">#REF!</definedName>
    <definedName name="Clasificación" localSheetId="0">#REF!</definedName>
    <definedName name="Clasificación">#REF!</definedName>
    <definedName name="DES" localSheetId="2">#REF!</definedName>
    <definedName name="DES">#REF!</definedName>
    <definedName name="DF" localSheetId="2">#REF!</definedName>
    <definedName name="DF">#REF!</definedName>
    <definedName name="dfd" localSheetId="2">#REF!</definedName>
    <definedName name="dfd">#REF!</definedName>
    <definedName name="djfjdlfjks" localSheetId="2">#REF!</definedName>
    <definedName name="djfjdlfjks">#REF!</definedName>
    <definedName name="e">'[1]Distrito Federal'!$A$1:$IU$12</definedName>
    <definedName name="ENTIDAD">[2]ENTIDADES!$A$1:$A$32</definedName>
    <definedName name="Excel_BuiltIn_Print_Area_1_1_1" localSheetId="2">#REF!</definedName>
    <definedName name="Excel_BuiltIn_Print_Area_1_1_1">#REF!</definedName>
    <definedName name="Excel_BuiltIn_Print_Area_2_1_1" localSheetId="2">#REF!</definedName>
    <definedName name="Excel_BuiltIn_Print_Area_2_1_1">#REF!</definedName>
    <definedName name="Excel_BuiltIn_Print_Area_2_1_1_1" localSheetId="2">#REF!</definedName>
    <definedName name="Excel_BuiltIn_Print_Area_2_1_1_1">#REF!</definedName>
    <definedName name="Excel_BuiltIn_Print_Area_2_1_1_1_1" localSheetId="2">#REF!</definedName>
    <definedName name="Excel_BuiltIn_Print_Area_2_1_1_1_1">#REF!</definedName>
    <definedName name="Excel_BuiltIn_Print_Area_2_1_1_1_1_1">"$#REF!.$A$1:$AD$32"</definedName>
    <definedName name="Excel_BuiltIn_Print_Area_2_1_1_1_1_1_1">"$#REF!.$A$1:$AA$32"</definedName>
    <definedName name="Excel_BuiltIn_Print_Area_2_2">'[1]Distrito Federal'!$A$1:$M$36</definedName>
    <definedName name="Excel_BuiltIn_Print_Area_3_1">"$#REF!.$A$1:$O$29"</definedName>
    <definedName name="Excel_BuiltIn_Print_Area_3_1_1">"$#REF!.$A$1:$O$32"</definedName>
    <definedName name="Excel_BuiltIn_Print_Area_5_1">"$#REF!.$A$1:$N$20"</definedName>
    <definedName name="Excel_BuiltIn_Print_Area_5_1_1">"$#REF!.$A$1:$N$71"</definedName>
    <definedName name="Excel_BuiltIn_Print_Area_5_1_1_1">"$#REF!.$A$1:$N$71"</definedName>
    <definedName name="Excel_BuiltIn_Print_Area_6_1" localSheetId="2">#REF!</definedName>
    <definedName name="Excel_BuiltIn_Print_Area_6_1">#REF!</definedName>
    <definedName name="Excel_BuiltIn_Print_Area_6_1_1" localSheetId="2">#REF!</definedName>
    <definedName name="Excel_BuiltIn_Print_Area_6_1_1">#REF!</definedName>
    <definedName name="Excel_BuiltIn_Print_Titles_2_1">"$#REF!.$A$8:$IV$9"</definedName>
    <definedName name="Excel_BuiltIn_Print_Titles_2_1_1">"$#REF!.$A$8:$IV$9"</definedName>
    <definedName name="Excel_BuiltIn_Print_Titles_3">"$#REF!.$A$8:$IV$9"</definedName>
    <definedName name="fjdlfjdls" localSheetId="2">#REF!</definedName>
    <definedName name="fjdlfjdls">#REF!</definedName>
    <definedName name="Imprimir_área_IM" localSheetId="2">#REF!</definedName>
    <definedName name="Imprimir_área_IM">#REF!</definedName>
    <definedName name="JGKDFJGFDS" localSheetId="2">#REF!</definedName>
    <definedName name="JGKDFJGFDS">#REF!</definedName>
    <definedName name="leo" localSheetId="2">#REF!</definedName>
    <definedName name="leo">#REF!</definedName>
    <definedName name="organigrama" localSheetId="2">#REF!</definedName>
    <definedName name="organigrama">#REF!</definedName>
    <definedName name="q" localSheetId="2">#REF!</definedName>
    <definedName name="q">#REF!</definedName>
    <definedName name="sdgf" localSheetId="2">#REF!</definedName>
    <definedName name="sdgf">#REF!</definedName>
    <definedName name="sss" localSheetId="2">#REF!</definedName>
    <definedName name="sss">#REF!</definedName>
    <definedName name="Status" localSheetId="2">#REF!</definedName>
    <definedName name="Status">#REF!</definedName>
    <definedName name="status1" localSheetId="2">#REF!</definedName>
    <definedName name="status1">#REF!</definedName>
    <definedName name="_xlnm.Print_Titles" localSheetId="1">'DESGLOSE POR PARTIDA '!$19:$19</definedName>
    <definedName name="_xlnm.Print_Titles" localSheetId="2">'DESGLOSE POR PROVEEDOR.'!$6:$20</definedName>
    <definedName name="_xlnm.Print_Titles" localSheetId="0">'RESUMEN trim'!$18:$18</definedName>
    <definedName name="wd" localSheetId="2">#REF!</definedName>
    <definedName name="wd">#REF!</definedName>
    <definedName name="XSC" localSheetId="2">#REF!</definedName>
    <definedName name="XS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6" l="1"/>
  <c r="F21" i="6"/>
  <c r="F20" i="6"/>
  <c r="G20" i="6" s="1"/>
  <c r="F19" i="6"/>
  <c r="G19" i="6" s="1"/>
  <c r="E21" i="5" l="1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20" i="5"/>
  <c r="F20" i="5" s="1"/>
  <c r="C36" i="5"/>
  <c r="E36" i="5" l="1"/>
  <c r="F22" i="6" l="1"/>
  <c r="D36" i="5" l="1"/>
  <c r="F28" i="5"/>
  <c r="F21" i="5" l="1"/>
  <c r="F22" i="5"/>
  <c r="F23" i="5"/>
  <c r="F24" i="5"/>
  <c r="F25" i="5"/>
  <c r="F26" i="5"/>
  <c r="F27" i="5"/>
  <c r="F29" i="5" l="1"/>
  <c r="F30" i="5"/>
  <c r="F31" i="5"/>
  <c r="F32" i="5"/>
  <c r="F33" i="5"/>
  <c r="F34" i="5"/>
  <c r="F35" i="5"/>
  <c r="F36" i="5" l="1"/>
  <c r="C59" i="6"/>
  <c r="E54" i="6"/>
  <c r="E46" i="6"/>
  <c r="E36" i="6"/>
  <c r="E59" i="6" s="1"/>
  <c r="E22" i="6" l="1"/>
  <c r="C22" i="6"/>
  <c r="G22" i="6" l="1"/>
  <c r="D20" i="6"/>
  <c r="D21" i="6"/>
  <c r="D19" i="6"/>
  <c r="D22" i="6" l="1"/>
</calcChain>
</file>

<file path=xl/sharedStrings.xml><?xml version="1.0" encoding="utf-8"?>
<sst xmlns="http://schemas.openxmlformats.org/spreadsheetml/2006/main" count="98" uniqueCount="62">
  <si>
    <t>Sueldos base al personal eventual</t>
  </si>
  <si>
    <t>Medicinas y productos farmacéuticos</t>
  </si>
  <si>
    <t>Materiales, accesorios y suministros médicos</t>
  </si>
  <si>
    <t>Servicios de vigilancia</t>
  </si>
  <si>
    <t>Instalación, reparación y mantenimiento de equipo e instrumental médico y de laboratorio</t>
  </si>
  <si>
    <t>Mantenimiento y conservación de maquinaria y equipo</t>
  </si>
  <si>
    <t>Servicios de lavandería, limpieza e higiene</t>
  </si>
  <si>
    <t>TOTALES</t>
  </si>
  <si>
    <t>PROGRAMADO</t>
  </si>
  <si>
    <t>Renumeraciones</t>
  </si>
  <si>
    <t xml:space="preserve">Gasto de operación </t>
  </si>
  <si>
    <t>%</t>
  </si>
  <si>
    <t>INFORME DEL EJERCICIO DEL GASTO ACUERDO DE COORDINACION INSABI- GUANAJUATO</t>
  </si>
  <si>
    <t>GOBIERNO DEL ESTADO DE GUANAJUATO</t>
  </si>
  <si>
    <t>SECRETARIA DE SALUD</t>
  </si>
  <si>
    <t>INSTITUTO DE SALUD PUBLICA DEL ESTADO DE GUANAJUATO</t>
  </si>
  <si>
    <t>COORDINACION GENERAL DE ADMINISTRACION Y FINANZAS</t>
  </si>
  <si>
    <t>DIRECCION GENERAL DE ADMNISTRACION</t>
  </si>
  <si>
    <t xml:space="preserve">RESUMEN </t>
  </si>
  <si>
    <t>EJERCIDO ACUMULADO COMPROBADO</t>
  </si>
  <si>
    <t>POR EJERCER O COMPROBAR</t>
  </si>
  <si>
    <t xml:space="preserve">Sueldos base al peronal permanente </t>
  </si>
  <si>
    <t>Primas por años de Servs. Efectiv. Prestados</t>
  </si>
  <si>
    <t>Primas de vacaciones y dominical y Gratif de fin de año</t>
  </si>
  <si>
    <t xml:space="preserve">Compensaciones </t>
  </si>
  <si>
    <t>Aportaciones de Seguridad Social</t>
  </si>
  <si>
    <t xml:space="preserve">Prestaciones contractuales </t>
  </si>
  <si>
    <t>Otras prestaciones sociales y económicas</t>
  </si>
  <si>
    <t xml:space="preserve">Materiales y suministros </t>
  </si>
  <si>
    <t>Material de Limpieza</t>
  </si>
  <si>
    <t xml:space="preserve">Alimentación de personas </t>
  </si>
  <si>
    <t>SERVICIOS ESTRELLA AZUL DE OCCIDENT</t>
  </si>
  <si>
    <t>NO.</t>
  </si>
  <si>
    <t>Partidas de Gasto</t>
  </si>
  <si>
    <t>Acciones a las que los mismos están destinados</t>
  </si>
  <si>
    <t>Resultados obtenidos con su aplicación</t>
  </si>
  <si>
    <t>Clave</t>
  </si>
  <si>
    <t>Nombre</t>
  </si>
  <si>
    <t>Detener o prevenir enfermedades; para aliviar síntomas; o para ayudar a diagnosticar algunas enfermedades. Los avances en los medicamentos han hecho posible que lo médicos curen muchas enfermedades y salven muchas vidas.</t>
  </si>
  <si>
    <t>Garantiza un buen servicio, ya sea mediante los equipos médicos o distintos tratamientos que deban ser aplicados a los pacientes.</t>
  </si>
  <si>
    <t xml:space="preserve">Proveer un grado de protección y seguridad, para la conservación de los edificios, sus contenidos, y sus ocupantes. </t>
  </si>
  <si>
    <t>Mantener el bienestar de nuestro personal y el de las personas sin seguridad social, eliminando la suciedad orgánica y/o inorgánica adherida a las superficies, siendo a su vez lo más respetuoso posible con el medio ambiente.</t>
  </si>
  <si>
    <t>Nombre de los proveedores y contratistas</t>
  </si>
  <si>
    <t>DISTRIBUIDORA INTERNACIONAL DE MEDICAMENTOS Y EQUIPO MEDICO SA DE CV</t>
  </si>
  <si>
    <t>PHARMAJAL SERVICIOS INTEGRALES FARMACEÚTICOS SA DE CV</t>
  </si>
  <si>
    <t xml:space="preserve">PARTIDA </t>
  </si>
  <si>
    <t>DESCRIPCIÓN</t>
  </si>
  <si>
    <t>GRUPO</t>
  </si>
  <si>
    <t>Los recursos ejercidos durante el cuarto trimestre van destinados a financiar acciones encaminadas al control que nos permita salvaguardar la salud de las personas y condiciones físicas de las unidades medicas, obteniendo un servicio de calidad en tiempo y forma, permitiendo proveer y garantizar la prestación gratuita de servicios de salud, a la población sin seguridad social.</t>
  </si>
  <si>
    <t>Brindar servicio de  vigilacia de las unidades médicas del ISAPEG</t>
  </si>
  <si>
    <t xml:space="preserve">Servicio de limpieza de las Unidades médicas del ISAPEG </t>
  </si>
  <si>
    <t xml:space="preserve">DESGLOSE POR PARTIDA </t>
  </si>
  <si>
    <t>DESGLOSE POR PROVEEDOR</t>
  </si>
  <si>
    <t>Compra de medicamento para el ejercicio 2023</t>
  </si>
  <si>
    <t xml:space="preserve">Compras destinadas a la adquisición de materiales y suministros médicos
en unidades médicas del ISAPEG </t>
  </si>
  <si>
    <t>SEGURIDAD PRIVADA INTEGRAL MANAVIL SA DE CV</t>
  </si>
  <si>
    <t>SERVICIOS ECOLOGICOS DE LIMPIEZA Y MANTENIMIENTO SA DE CV</t>
  </si>
  <si>
    <t>PROFESIONALES EN MANTENIMIENTO Y LIMPIEZA SA DE CV</t>
  </si>
  <si>
    <t>EJERCIDO                 1ER TRIMESTRE</t>
  </si>
  <si>
    <t>Los recursos ejercidos durante el primer trimestre van destinados a financiar acciones encaminadas al control que nos permita salvaguardar la salud de las personas y condiciones físicas de las unidades medicas, obteniendo un servicio de calidad en tiempo y forma, permitiendo proveer y garantizar la prestación gratuita de servicios de salud, a la población sin seguridad social.</t>
  </si>
  <si>
    <t>I TRIMESTRE 2023</t>
  </si>
  <si>
    <t>EJERCIDO                   1ER.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</si>
</sst>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name val="Montserrat"/>
    </font>
    <font>
      <b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8"/>
      <color theme="0"/>
      <name val="Arial"/>
      <family val="2"/>
    </font>
    <font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264E"/>
        <bgColor indexed="64"/>
      </patternFill>
    </fill>
    <fill>
      <patternFill patternType="solid">
        <fgColor rgb="FF691C3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1" applyFont="1"/>
    <xf numFmtId="0" fontId="1" fillId="0" borderId="0" xfId="1"/>
    <xf numFmtId="0" fontId="1" fillId="2" borderId="0" xfId="1" applyFill="1"/>
    <xf numFmtId="0" fontId="5" fillId="3" borderId="1" xfId="1" applyFont="1" applyFill="1" applyBorder="1" applyAlignment="1">
      <alignment horizontal="center" vertical="center" wrapText="1"/>
    </xf>
    <xf numFmtId="44" fontId="7" fillId="0" borderId="1" xfId="2" applyFont="1" applyFill="1" applyBorder="1" applyAlignment="1">
      <alignment horizontal="center" vertical="center" wrapText="1"/>
    </xf>
    <xf numFmtId="44" fontId="8" fillId="3" borderId="1" xfId="2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44" fontId="1" fillId="0" borderId="0" xfId="1" applyNumberFormat="1"/>
    <xf numFmtId="43" fontId="1" fillId="2" borderId="0" xfId="3" applyFont="1" applyFill="1"/>
    <xf numFmtId="0" fontId="4" fillId="0" borderId="0" xfId="1" applyFont="1" applyBorder="1" applyAlignment="1">
      <alignment horizontal="center"/>
    </xf>
    <xf numFmtId="9" fontId="7" fillId="0" borderId="1" xfId="4" applyFont="1" applyFill="1" applyBorder="1" applyAlignment="1">
      <alignment horizontal="center" vertical="center" wrapText="1"/>
    </xf>
    <xf numFmtId="9" fontId="8" fillId="3" borderId="1" xfId="2" applyNumberFormat="1" applyFont="1" applyFill="1" applyBorder="1" applyAlignment="1">
      <alignment horizontal="center" vertical="center" wrapText="1"/>
    </xf>
    <xf numFmtId="0" fontId="1" fillId="3" borderId="0" xfId="1" applyFont="1" applyFill="1"/>
    <xf numFmtId="0" fontId="1" fillId="3" borderId="1" xfId="1" applyNumberFormat="1" applyFont="1" applyFill="1" applyBorder="1" applyAlignment="1">
      <alignment horizontal="center" vertical="center" wrapText="1"/>
    </xf>
    <xf numFmtId="43" fontId="1" fillId="0" borderId="0" xfId="3" applyFont="1"/>
    <xf numFmtId="44" fontId="1" fillId="2" borderId="0" xfId="1" applyNumberFormat="1" applyFill="1"/>
    <xf numFmtId="0" fontId="1" fillId="0" borderId="0" xfId="1" applyFill="1"/>
    <xf numFmtId="4" fontId="1" fillId="0" borderId="0" xfId="1" applyNumberFormat="1"/>
    <xf numFmtId="4" fontId="10" fillId="0" borderId="0" xfId="1" applyNumberFormat="1" applyFont="1"/>
    <xf numFmtId="0" fontId="10" fillId="0" borderId="0" xfId="1" applyFont="1"/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1" fillId="0" borderId="0" xfId="1" applyFont="1" applyAlignment="1">
      <alignment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lef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49" fontId="7" fillId="0" borderId="1" xfId="1" applyNumberFormat="1" applyFont="1" applyBorder="1" applyAlignment="1">
      <alignment vertical="center" wrapText="1"/>
    </xf>
    <xf numFmtId="0" fontId="13" fillId="3" borderId="1" xfId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NumberFormat="1" applyFont="1" applyFill="1" applyBorder="1" applyAlignment="1">
      <alignment horizontal="left" vertical="center" wrapText="1"/>
    </xf>
    <xf numFmtId="0" fontId="1" fillId="0" borderId="0" xfId="1" applyFill="1" applyBorder="1"/>
    <xf numFmtId="44" fontId="1" fillId="0" borderId="0" xfId="1" applyNumberFormat="1" applyFill="1" applyBorder="1"/>
    <xf numFmtId="49" fontId="1" fillId="0" borderId="0" xfId="3" applyNumberFormat="1" applyFont="1" applyFill="1" applyBorder="1"/>
    <xf numFmtId="4" fontId="1" fillId="0" borderId="0" xfId="1" applyNumberFormat="1" applyFill="1" applyBorder="1"/>
    <xf numFmtId="49" fontId="1" fillId="0" borderId="0" xfId="1" applyNumberFormat="1" applyFill="1" applyBorder="1"/>
    <xf numFmtId="44" fontId="5" fillId="0" borderId="0" xfId="2" applyNumberFormat="1" applyFont="1" applyFill="1" applyBorder="1" applyAlignment="1">
      <alignment horizontal="center" vertical="center" wrapText="1"/>
    </xf>
    <xf numFmtId="44" fontId="8" fillId="3" borderId="8" xfId="2" applyFont="1" applyFill="1" applyBorder="1" applyAlignment="1">
      <alignment horizontal="center" vertical="center" wrapText="1"/>
    </xf>
    <xf numFmtId="44" fontId="8" fillId="3" borderId="9" xfId="2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7" fillId="0" borderId="13" xfId="1" applyNumberFormat="1" applyFont="1" applyFill="1" applyBorder="1" applyAlignment="1">
      <alignment horizontal="center" vertical="center" wrapText="1"/>
    </xf>
    <xf numFmtId="44" fontId="7" fillId="0" borderId="14" xfId="2" applyFont="1" applyFill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vertical="center" wrapText="1"/>
    </xf>
    <xf numFmtId="44" fontId="7" fillId="0" borderId="17" xfId="2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4" fillId="0" borderId="1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left"/>
    </xf>
    <xf numFmtId="0" fontId="1" fillId="0" borderId="0" xfId="1" applyFill="1" applyAlignment="1">
      <alignment horizontal="left"/>
    </xf>
    <xf numFmtId="164" fontId="12" fillId="0" borderId="1" xfId="1" applyNumberFormat="1" applyFont="1" applyFill="1" applyBorder="1" applyAlignment="1">
      <alignment horizontal="left" vertical="center" wrapText="1"/>
    </xf>
    <xf numFmtId="0" fontId="1" fillId="0" borderId="0" xfId="1" applyFont="1" applyAlignment="1">
      <alignment horizontal="left" wrapText="1"/>
    </xf>
    <xf numFmtId="0" fontId="1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 vertical="top"/>
    </xf>
    <xf numFmtId="0" fontId="1" fillId="0" borderId="0" xfId="1" applyFont="1" applyAlignment="1">
      <alignment horizontal="left" vertical="center" wrapText="1"/>
    </xf>
    <xf numFmtId="0" fontId="9" fillId="0" borderId="2" xfId="1" applyFont="1" applyBorder="1" applyAlignment="1">
      <alignment horizontal="justify" vertical="center" wrapText="1"/>
    </xf>
    <xf numFmtId="0" fontId="9" fillId="0" borderId="3" xfId="1" applyFont="1" applyBorder="1" applyAlignment="1">
      <alignment horizontal="justify" vertical="center" wrapText="1"/>
    </xf>
    <xf numFmtId="0" fontId="9" fillId="0" borderId="4" xfId="1" applyFont="1" applyBorder="1" applyAlignment="1">
      <alignment horizontal="justify" vertical="center" wrapText="1"/>
    </xf>
    <xf numFmtId="0" fontId="1" fillId="0" borderId="0" xfId="1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left" vertical="center" wrapText="1"/>
    </xf>
    <xf numFmtId="0" fontId="3" fillId="4" borderId="8" xfId="1" applyFont="1" applyFill="1" applyBorder="1" applyAlignment="1">
      <alignment horizontal="left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left"/>
    </xf>
  </cellXfs>
  <cellStyles count="5">
    <cellStyle name="Millares" xfId="3" builtinId="3"/>
    <cellStyle name="Moneda" xfId="2" builtinId="4"/>
    <cellStyle name="Normal" xfId="0" builtinId="0"/>
    <cellStyle name="Normal 2" xfId="1" xr:uid="{00000000-0005-0000-0000-000003000000}"/>
    <cellStyle name="Porcentaje" xfId="4" builtinId="5"/>
  </cellStyles>
  <dxfs count="0"/>
  <tableStyles count="0" defaultTableStyle="TableStyleMedium2" defaultPivotStyle="PivotStyleLight16"/>
  <colors>
    <mruColors>
      <color rgb="FFA6264E"/>
      <color rgb="FFE06680"/>
      <color rgb="FFC22C5A"/>
      <color rgb="FFD74D78"/>
      <color rgb="FFDD69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0</xdr:row>
      <xdr:rowOff>25773</xdr:rowOff>
    </xdr:from>
    <xdr:to>
      <xdr:col>7</xdr:col>
      <xdr:colOff>47625</xdr:colOff>
      <xdr:row>4</xdr:row>
      <xdr:rowOff>114300</xdr:rowOff>
    </xdr:to>
    <xdr:pic>
      <xdr:nvPicPr>
        <xdr:cNvPr id="2" name="Imagen 1" descr="Membretada_carta-fondo_princip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5257800" y="25773"/>
          <a:ext cx="3257550" cy="736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1426153</xdr:colOff>
      <xdr:row>4</xdr:row>
      <xdr:rowOff>137680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t="5348" r="65091" b="83954"/>
        <a:stretch/>
      </xdr:blipFill>
      <xdr:spPr bwMode="auto">
        <a:xfrm>
          <a:off x="0" y="0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1676400</xdr:colOff>
      <xdr:row>0</xdr:row>
      <xdr:rowOff>76200</xdr:rowOff>
    </xdr:from>
    <xdr:to>
      <xdr:col>3</xdr:col>
      <xdr:colOff>7793</xdr:colOff>
      <xdr:row>4</xdr:row>
      <xdr:rowOff>94383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0502" t="19699" b="9079"/>
        <a:stretch/>
      </xdr:blipFill>
      <xdr:spPr>
        <a:xfrm>
          <a:off x="2181225" y="76200"/>
          <a:ext cx="2112818" cy="665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19050</xdr:rowOff>
    </xdr:from>
    <xdr:to>
      <xdr:col>5</xdr:col>
      <xdr:colOff>1336541</xdr:colOff>
      <xdr:row>4</xdr:row>
      <xdr:rowOff>85725</xdr:rowOff>
    </xdr:to>
    <xdr:pic>
      <xdr:nvPicPr>
        <xdr:cNvPr id="2" name="Imagen 1" descr="Membretada_carta-fondo_princip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5105400" y="19050"/>
          <a:ext cx="352729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1168978</xdr:colOff>
      <xdr:row>4</xdr:row>
      <xdr:rowOff>147205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t="5348" r="65091" b="83954"/>
        <a:stretch/>
      </xdr:blipFill>
      <xdr:spPr bwMode="auto">
        <a:xfrm>
          <a:off x="0" y="9525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1743075</xdr:colOff>
      <xdr:row>0</xdr:row>
      <xdr:rowOff>76200</xdr:rowOff>
    </xdr:from>
    <xdr:to>
      <xdr:col>2</xdr:col>
      <xdr:colOff>1030143</xdr:colOff>
      <xdr:row>4</xdr:row>
      <xdr:rowOff>94383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0502" t="19699" b="9079"/>
        <a:stretch/>
      </xdr:blipFill>
      <xdr:spPr>
        <a:xfrm>
          <a:off x="2247900" y="76200"/>
          <a:ext cx="2112818" cy="665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0</xdr:rowOff>
    </xdr:from>
    <xdr:to>
      <xdr:col>2</xdr:col>
      <xdr:colOff>478695</xdr:colOff>
      <xdr:row>3</xdr:row>
      <xdr:rowOff>13855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3BA7B8-1436-4E7D-B26E-6A729C40481F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t="5348" r="65091" b="83954"/>
        <a:stretch/>
      </xdr:blipFill>
      <xdr:spPr bwMode="auto">
        <a:xfrm>
          <a:off x="33617" y="0"/>
          <a:ext cx="1930978" cy="6710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0</xdr:colOff>
      <xdr:row>0</xdr:row>
      <xdr:rowOff>31376</xdr:rowOff>
    </xdr:from>
    <xdr:to>
      <xdr:col>3</xdr:col>
      <xdr:colOff>2109830</xdr:colOff>
      <xdr:row>2</xdr:row>
      <xdr:rowOff>154334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58AEFB-7392-4D41-9971-D1324BF47A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10502" t="19699" b="9079"/>
        <a:stretch/>
      </xdr:blipFill>
      <xdr:spPr>
        <a:xfrm>
          <a:off x="3819525" y="31376"/>
          <a:ext cx="2111511" cy="580158"/>
        </a:xfrm>
        <a:prstGeom prst="rect">
          <a:avLst/>
        </a:prstGeom>
      </xdr:spPr>
    </xdr:pic>
    <xdr:clientData/>
  </xdr:twoCellAnchor>
  <xdr:twoCellAnchor>
    <xdr:from>
      <xdr:col>3</xdr:col>
      <xdr:colOff>2566148</xdr:colOff>
      <xdr:row>0</xdr:row>
      <xdr:rowOff>11206</xdr:rowOff>
    </xdr:from>
    <xdr:to>
      <xdr:col>6</xdr:col>
      <xdr:colOff>406454</xdr:colOff>
      <xdr:row>4</xdr:row>
      <xdr:rowOff>77881</xdr:rowOff>
    </xdr:to>
    <xdr:pic>
      <xdr:nvPicPr>
        <xdr:cNvPr id="6" name="Imagen 5" descr="Membretada_carta-fondo_principal">
          <a:extLst>
            <a:ext uri="{FF2B5EF4-FFF2-40B4-BE49-F238E27FC236}">
              <a16:creationId xmlns:a16="http://schemas.microsoft.com/office/drawing/2014/main" id="{92B51A3B-90FE-4206-9C90-C44CF4F509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6385673" y="11206"/>
          <a:ext cx="859403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27U00MJWEYB8\Aportaci&#243;n%20Solidaria%20Estatal\Users\Gerardo%20Kirchner\Desktop\SP_2011_MAYO_(LEONOR)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PORTES%20DCAF%20DDSI\RESUMEN%20BITACORA%20SIGEFI%20AL%20190218%20A%20Sanchez%200102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to Federal"/>
      <sheetName val="Puebla"/>
      <sheetName val="Tabasco"/>
      <sheetName val="Distrito_Federal"/>
    </sheetNames>
    <sheetDataSet>
      <sheetData sheetId="0" refreshError="1">
        <row r="1">
          <cell r="A1" t="str">
            <v>SECRETARÍA DE SALUD</v>
          </cell>
        </row>
        <row r="2">
          <cell r="A2" t="str">
            <v>COMISIÓN NACIONAL DE PROTECCIÓN SOCIAL EN SALUD</v>
          </cell>
        </row>
        <row r="3">
          <cell r="A3" t="str">
            <v>DIRECCIÓN GENERAL DE FINANCIAMIENTO</v>
          </cell>
        </row>
        <row r="4">
          <cell r="A4" t="str">
            <v>DIRECCIÓN DE GESTIÓN Y CONTROL PRESUPUESTAL</v>
          </cell>
        </row>
        <row r="6">
          <cell r="A6" t="str">
            <v>Programa Seguro Popular en Salud</v>
          </cell>
        </row>
        <row r="7">
          <cell r="A7" t="str">
            <v>Control y registro de transferencias de recursos presupuestarios realizadas a las entidades federativas , Ejercicio fiscal 2011.</v>
          </cell>
        </row>
        <row r="11">
          <cell r="C11" t="str">
            <v>Autorización de transferencia</v>
          </cell>
          <cell r="I11" t="str">
            <v>Transferencia de recursos presupuestarios</v>
          </cell>
          <cell r="L11" t="str">
            <v>Comprobación de recursos presupuestarios transferidos (recibo)</v>
          </cell>
        </row>
        <row r="12">
          <cell r="A12" t="str">
            <v>No.</v>
          </cell>
          <cell r="B12" t="str">
            <v>Entidad federativa</v>
          </cell>
          <cell r="C12" t="str">
            <v>Oficio de autorización</v>
          </cell>
          <cell r="D12" t="str">
            <v>Fecha</v>
          </cell>
          <cell r="E12" t="str">
            <v>Trimestre</v>
          </cell>
          <cell r="F12" t="str">
            <v>Periodo</v>
          </cell>
          <cell r="G12" t="str">
            <v>Concepto</v>
          </cell>
          <cell r="H12" t="str">
            <v>Monto autorizado</v>
          </cell>
          <cell r="I12" t="str">
            <v>Fecha de operación bancaria</v>
          </cell>
          <cell r="J12" t="str">
            <v>No. de oficio de notificación</v>
          </cell>
          <cell r="K12" t="str">
            <v>Monto transferido</v>
          </cell>
          <cell r="L12" t="str">
            <v>Fecha de recepción de recibo</v>
          </cell>
          <cell r="M12" t="str">
            <v>No. de recibo (folio)</v>
          </cell>
        </row>
        <row r="13">
          <cell r="A13">
            <v>9</v>
          </cell>
          <cell r="B13" t="str">
            <v>Distrito Federal</v>
          </cell>
          <cell r="C13" t="str">
            <v>NI/DGAS/033/2011</v>
          </cell>
          <cell r="D13">
            <v>40574</v>
          </cell>
          <cell r="E13" t="str">
            <v>IV-2010</v>
          </cell>
          <cell r="F13" t="str">
            <v>Cierre</v>
          </cell>
          <cell r="G13" t="str">
            <v>CS</v>
          </cell>
          <cell r="H13">
            <v>2849246.72</v>
          </cell>
          <cell r="I13">
            <v>40616</v>
          </cell>
          <cell r="J13" t="str">
            <v>DGF/505/2011</v>
          </cell>
          <cell r="K13">
            <v>2849246.72</v>
          </cell>
        </row>
        <row r="14">
          <cell r="C14" t="str">
            <v>NI/DGAS/073/2011</v>
          </cell>
          <cell r="D14">
            <v>40598</v>
          </cell>
          <cell r="E14" t="str">
            <v>I-2011</v>
          </cell>
          <cell r="F14" t="str">
            <v>Anticipo</v>
          </cell>
          <cell r="G14" t="str">
            <v>CS</v>
          </cell>
          <cell r="H14">
            <v>216598708.03999999</v>
          </cell>
          <cell r="I14">
            <v>40616</v>
          </cell>
          <cell r="J14" t="str">
            <v>DGF/520/2011</v>
          </cell>
          <cell r="K14">
            <v>216598708.03999999</v>
          </cell>
        </row>
        <row r="15">
          <cell r="C15" t="str">
            <v>NI DGF/DGAS/105/2011</v>
          </cell>
          <cell r="D15">
            <v>40618</v>
          </cell>
          <cell r="E15" t="str">
            <v>I-2011</v>
          </cell>
          <cell r="F15" t="str">
            <v>Complemento</v>
          </cell>
          <cell r="G15" t="str">
            <v>CS</v>
          </cell>
          <cell r="H15">
            <v>60314701.149999999</v>
          </cell>
          <cell r="I15">
            <v>40624</v>
          </cell>
          <cell r="J15" t="str">
            <v>DGF/557/2011</v>
          </cell>
          <cell r="K15">
            <v>60314701.149999999</v>
          </cell>
        </row>
        <row r="16">
          <cell r="C16" t="str">
            <v>NI DGF/DGAS/183/2011</v>
          </cell>
          <cell r="D16">
            <v>40680</v>
          </cell>
          <cell r="E16" t="str">
            <v>II-2011</v>
          </cell>
          <cell r="F16" t="str">
            <v>Anticipo</v>
          </cell>
          <cell r="G16" t="str">
            <v>CS</v>
          </cell>
          <cell r="H16">
            <v>87061234.510000005</v>
          </cell>
          <cell r="I16">
            <v>40686</v>
          </cell>
          <cell r="J16" t="str">
            <v>DGF/1099/2011</v>
          </cell>
          <cell r="K16">
            <v>87061234.510000005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B24" t="str">
            <v>subtotal CS</v>
          </cell>
          <cell r="H24">
            <v>366823890.41999996</v>
          </cell>
          <cell r="K24">
            <v>366823890.41999996</v>
          </cell>
        </row>
        <row r="25">
          <cell r="C25" t="str">
            <v>NI/DGAS/033/2011</v>
          </cell>
          <cell r="D25">
            <v>40574</v>
          </cell>
          <cell r="E25" t="str">
            <v>IV-2010</v>
          </cell>
          <cell r="F25" t="str">
            <v>Cierre</v>
          </cell>
          <cell r="G25" t="str">
            <v>ASF</v>
          </cell>
          <cell r="H25">
            <v>3331778.98</v>
          </cell>
          <cell r="I25">
            <v>40616</v>
          </cell>
          <cell r="J25" t="str">
            <v>DGF/505/2011</v>
          </cell>
          <cell r="K25">
            <v>3331778.98</v>
          </cell>
        </row>
        <row r="26">
          <cell r="C26" t="str">
            <v>NI DGF/DGAS/145/2011</v>
          </cell>
          <cell r="D26">
            <v>40647</v>
          </cell>
          <cell r="E26" t="str">
            <v>I-2011</v>
          </cell>
          <cell r="F26" t="str">
            <v>Complemento</v>
          </cell>
          <cell r="G26" t="str">
            <v>ASF</v>
          </cell>
          <cell r="H26">
            <v>34219073.189999998</v>
          </cell>
          <cell r="I26">
            <v>40652</v>
          </cell>
          <cell r="J26" t="str">
            <v>DGF/858/2011</v>
          </cell>
          <cell r="K26">
            <v>34219073.189999998</v>
          </cell>
        </row>
        <row r="27">
          <cell r="C27" t="str">
            <v>NI DGF/DGAS/183/2011</v>
          </cell>
          <cell r="D27">
            <v>40680</v>
          </cell>
          <cell r="E27" t="str">
            <v>I-2011</v>
          </cell>
          <cell r="F27" t="str">
            <v>Cierre</v>
          </cell>
          <cell r="G27" t="str">
            <v>ASF</v>
          </cell>
          <cell r="H27">
            <v>260712392.53999999</v>
          </cell>
          <cell r="I27">
            <v>40686</v>
          </cell>
          <cell r="J27" t="str">
            <v>DGF/1099/2011</v>
          </cell>
          <cell r="K27">
            <v>260712392.53999999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B34" t="str">
            <v>subtotal ASF</v>
          </cell>
          <cell r="H34">
            <v>298263244.70999998</v>
          </cell>
          <cell r="K34">
            <v>298263244.70999998</v>
          </cell>
        </row>
        <row r="35">
          <cell r="B35" t="str">
            <v>TOTAL</v>
          </cell>
          <cell r="H35">
            <v>665087135.12999988</v>
          </cell>
          <cell r="K35">
            <v>665087135.12999988</v>
          </cell>
        </row>
      </sheetData>
      <sheetData sheetId="1" refreshError="1"/>
      <sheetData sheetId="2" refreshError="1"/>
      <sheetData sheetId="3">
        <row r="1">
          <cell r="A1" t="str">
            <v>SECRETARÍA DE SALUD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V"/>
      <sheetName val="ENTIDAD"/>
      <sheetName val="SIGEFI 190218 "/>
      <sheetName val="CNPSS SUBSSEG 010218"/>
      <sheetName val="B1"/>
      <sheetName val="B2"/>
      <sheetName val="ADRIANA 010218"/>
      <sheetName val="Grafica SIGEFI N"/>
      <sheetName val="Grafica SIGEFI F"/>
      <sheetName val="ENTIDADES"/>
      <sheetName val="Grafica SIGEFI F Asesores"/>
      <sheetName val="AGS "/>
      <sheetName val="B C N"/>
      <sheetName val="B C S"/>
      <sheetName val="CAMP"/>
      <sheetName val="CHIA"/>
      <sheetName val="CHIH"/>
      <sheetName val="CD MEX"/>
      <sheetName val="COAH"/>
      <sheetName val="COL"/>
      <sheetName val="DUR"/>
      <sheetName val="GTO"/>
      <sheetName val="GRO"/>
      <sheetName val="HGO"/>
      <sheetName val="JAL"/>
      <sheetName val="EDO MEX"/>
      <sheetName val="MICH"/>
      <sheetName val="MOR"/>
      <sheetName val="NAY"/>
      <sheetName val="N L"/>
      <sheetName val="OAX"/>
      <sheetName val="PUE"/>
      <sheetName val="QRO"/>
      <sheetName val="Q ROO"/>
      <sheetName val="S L P"/>
      <sheetName val="SIN"/>
      <sheetName val="SON"/>
      <sheetName val="TAB"/>
      <sheetName val="TAM"/>
      <sheetName val="TLAX"/>
      <sheetName val="VER"/>
      <sheetName val="YUC"/>
      <sheetName val="Z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>Coahuila</v>
          </cell>
        </row>
        <row r="6">
          <cell r="A6" t="str">
            <v>Colima</v>
          </cell>
        </row>
        <row r="7">
          <cell r="A7" t="str">
            <v>Chiapas</v>
          </cell>
        </row>
        <row r="8">
          <cell r="A8" t="str">
            <v>Chihuahua</v>
          </cell>
        </row>
        <row r="9">
          <cell r="A9" t="str">
            <v>Ciudad de México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Estado de México</v>
          </cell>
        </row>
        <row r="16">
          <cell r="A16" t="str">
            <v>Michoacán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59"/>
  <sheetViews>
    <sheetView showGridLines="0" tabSelected="1" topLeftCell="A9" zoomScaleNormal="100" workbookViewId="0">
      <selection activeCell="I24" sqref="I24"/>
    </sheetView>
  </sheetViews>
  <sheetFormatPr baseColWidth="10" defaultRowHeight="12.75"/>
  <cols>
    <col min="1" max="1" width="7.5703125" style="1" bestFit="1" customWidth="1"/>
    <col min="2" max="2" width="37.7109375" style="1" customWidth="1"/>
    <col min="3" max="3" width="19" style="2" bestFit="1" customWidth="1"/>
    <col min="4" max="4" width="6.85546875" style="2" bestFit="1" customWidth="1"/>
    <col min="5" max="6" width="17.5703125" style="2" customWidth="1"/>
    <col min="7" max="7" width="21" style="2" customWidth="1"/>
    <col min="8" max="8" width="15.85546875" style="2" bestFit="1" customWidth="1"/>
    <col min="9" max="9" width="17.5703125" style="15" bestFit="1" customWidth="1"/>
    <col min="10" max="10" width="15.85546875" style="2" bestFit="1" customWidth="1"/>
    <col min="11" max="16384" width="11.42578125" style="2"/>
  </cols>
  <sheetData>
    <row r="7" spans="1:7">
      <c r="A7" s="58"/>
      <c r="B7" s="58"/>
      <c r="C7" s="58"/>
      <c r="D7" s="58"/>
      <c r="E7" s="58"/>
      <c r="F7" s="58"/>
      <c r="G7" s="58"/>
    </row>
    <row r="8" spans="1:7">
      <c r="A8" s="58"/>
      <c r="B8" s="58"/>
      <c r="C8" s="58"/>
      <c r="D8" s="58"/>
      <c r="E8" s="58"/>
      <c r="F8" s="58"/>
      <c r="G8" s="58"/>
    </row>
    <row r="9" spans="1:7" ht="18">
      <c r="A9" s="59" t="s">
        <v>13</v>
      </c>
      <c r="B9" s="59"/>
      <c r="C9" s="59"/>
      <c r="D9" s="59"/>
      <c r="E9" s="59"/>
      <c r="F9" s="59"/>
      <c r="G9" s="59"/>
    </row>
    <row r="10" spans="1:7" ht="18">
      <c r="A10" s="59" t="s">
        <v>14</v>
      </c>
      <c r="B10" s="59"/>
      <c r="C10" s="59"/>
      <c r="D10" s="59"/>
      <c r="E10" s="59"/>
      <c r="F10" s="59"/>
      <c r="G10" s="59"/>
    </row>
    <row r="11" spans="1:7" ht="18">
      <c r="A11" s="59" t="s">
        <v>15</v>
      </c>
      <c r="B11" s="59"/>
      <c r="C11" s="59"/>
      <c r="D11" s="59"/>
      <c r="E11" s="59"/>
      <c r="F11" s="59"/>
      <c r="G11" s="59"/>
    </row>
    <row r="12" spans="1:7" ht="18">
      <c r="A12" s="59" t="s">
        <v>16</v>
      </c>
      <c r="B12" s="59"/>
      <c r="C12" s="59"/>
      <c r="D12" s="59"/>
      <c r="E12" s="59"/>
      <c r="F12" s="59"/>
      <c r="G12" s="59"/>
    </row>
    <row r="13" spans="1:7" ht="18">
      <c r="A13" s="59" t="s">
        <v>17</v>
      </c>
      <c r="B13" s="59"/>
      <c r="C13" s="59"/>
      <c r="D13" s="59"/>
      <c r="E13" s="59"/>
      <c r="F13" s="59"/>
      <c r="G13" s="59"/>
    </row>
    <row r="14" spans="1:7" ht="18">
      <c r="A14" s="59"/>
      <c r="B14" s="59"/>
      <c r="C14" s="59"/>
      <c r="D14" s="59"/>
      <c r="E14" s="59"/>
      <c r="F14" s="59"/>
      <c r="G14" s="59"/>
    </row>
    <row r="15" spans="1:7" ht="18">
      <c r="A15" s="59" t="s">
        <v>12</v>
      </c>
      <c r="B15" s="59"/>
      <c r="C15" s="59"/>
      <c r="D15" s="59"/>
      <c r="E15" s="59"/>
      <c r="F15" s="59"/>
      <c r="G15" s="59"/>
    </row>
    <row r="16" spans="1:7" ht="18">
      <c r="A16" s="59" t="s">
        <v>18</v>
      </c>
      <c r="B16" s="59"/>
      <c r="C16" s="59"/>
      <c r="D16" s="59"/>
      <c r="E16" s="59"/>
      <c r="F16" s="59"/>
      <c r="G16" s="59"/>
    </row>
    <row r="17" spans="1:10" ht="15.75">
      <c r="A17" s="10"/>
      <c r="B17" s="10"/>
      <c r="C17" s="10"/>
      <c r="D17" s="10"/>
      <c r="E17" s="10"/>
      <c r="F17" s="10"/>
      <c r="G17" s="10"/>
    </row>
    <row r="18" spans="1:10" ht="80.25" customHeight="1">
      <c r="A18" s="29" t="s">
        <v>47</v>
      </c>
      <c r="B18" s="29" t="s">
        <v>46</v>
      </c>
      <c r="C18" s="4" t="s">
        <v>8</v>
      </c>
      <c r="D18" s="4" t="s">
        <v>11</v>
      </c>
      <c r="E18" s="4" t="s">
        <v>58</v>
      </c>
      <c r="F18" s="4" t="s">
        <v>19</v>
      </c>
      <c r="G18" s="4" t="s">
        <v>20</v>
      </c>
    </row>
    <row r="19" spans="1:10" s="3" customFormat="1" ht="25.5" customHeight="1">
      <c r="A19" s="30">
        <v>1000</v>
      </c>
      <c r="B19" s="31" t="s">
        <v>9</v>
      </c>
      <c r="C19" s="5">
        <v>1839078888.3499999</v>
      </c>
      <c r="D19" s="11">
        <f>C19/C22</f>
        <v>0.45784823261545576</v>
      </c>
      <c r="E19" s="5">
        <v>525771948.87</v>
      </c>
      <c r="F19" s="5">
        <f>+E19</f>
        <v>525771948.87</v>
      </c>
      <c r="G19" s="5">
        <f>C19-F19</f>
        <v>1313306939.48</v>
      </c>
      <c r="I19" s="9"/>
      <c r="J19" s="16"/>
    </row>
    <row r="20" spans="1:10" s="3" customFormat="1" ht="25.5" customHeight="1">
      <c r="A20" s="30">
        <v>2000</v>
      </c>
      <c r="B20" s="32" t="s">
        <v>28</v>
      </c>
      <c r="C20" s="5">
        <v>1078515882.8399999</v>
      </c>
      <c r="D20" s="11">
        <f>C20/C22</f>
        <v>0.26850212567500054</v>
      </c>
      <c r="E20" s="5">
        <v>80372695.090000004</v>
      </c>
      <c r="F20" s="5">
        <f>+E20</f>
        <v>80372695.090000004</v>
      </c>
      <c r="G20" s="5">
        <f>C20-F20</f>
        <v>998143187.74999988</v>
      </c>
      <c r="I20" s="9"/>
      <c r="J20" s="16"/>
    </row>
    <row r="21" spans="1:10" s="3" customFormat="1" ht="25.5" customHeight="1">
      <c r="A21" s="30">
        <v>3000</v>
      </c>
      <c r="B21" s="31" t="s">
        <v>10</v>
      </c>
      <c r="C21" s="5">
        <v>1099192359</v>
      </c>
      <c r="D21" s="11">
        <f>C21/C22</f>
        <v>0.27364964170954381</v>
      </c>
      <c r="E21" s="5">
        <v>17222762.310000002</v>
      </c>
      <c r="F21" s="5">
        <f>+E21</f>
        <v>17222762.310000002</v>
      </c>
      <c r="G21" s="5">
        <f>C21-F21</f>
        <v>1081969596.6900001</v>
      </c>
      <c r="I21" s="9"/>
      <c r="J21" s="16"/>
    </row>
    <row r="22" spans="1:10" ht="21.75" customHeight="1">
      <c r="A22" s="14"/>
      <c r="B22" s="6" t="s">
        <v>7</v>
      </c>
      <c r="C22" s="6">
        <f>SUM(C19:C21)</f>
        <v>4016787130.1899996</v>
      </c>
      <c r="D22" s="12">
        <f>SUM(D19:D21)</f>
        <v>1</v>
      </c>
      <c r="E22" s="6">
        <f>SUM(E19:E21)</f>
        <v>623367406.26999998</v>
      </c>
      <c r="F22" s="6">
        <f>SUM(F19:F21)</f>
        <v>623367406.26999998</v>
      </c>
      <c r="G22" s="6">
        <f>C22-F22</f>
        <v>3393419723.9199996</v>
      </c>
    </row>
    <row r="23" spans="1:10">
      <c r="A23" s="61"/>
      <c r="B23" s="62"/>
      <c r="C23" s="62"/>
      <c r="D23" s="62"/>
      <c r="E23" s="62"/>
      <c r="F23" s="62"/>
      <c r="G23" s="63"/>
    </row>
    <row r="24" spans="1:10">
      <c r="G24" s="8"/>
    </row>
    <row r="26" spans="1:10" ht="12.75" customHeight="1">
      <c r="A26" s="60" t="s">
        <v>59</v>
      </c>
      <c r="B26" s="60"/>
      <c r="C26" s="60"/>
      <c r="D26" s="60"/>
      <c r="E26" s="60"/>
      <c r="F26" s="60"/>
      <c r="G26" s="60"/>
    </row>
    <row r="27" spans="1:10" ht="12.75" customHeight="1">
      <c r="A27" s="60"/>
      <c r="B27" s="60"/>
      <c r="C27" s="60"/>
      <c r="D27" s="60"/>
      <c r="E27" s="60"/>
      <c r="F27" s="60"/>
      <c r="G27" s="60"/>
    </row>
    <row r="28" spans="1:10" ht="12.75" customHeight="1">
      <c r="A28" s="60"/>
      <c r="B28" s="60"/>
      <c r="C28" s="60"/>
      <c r="D28" s="60"/>
      <c r="E28" s="60"/>
      <c r="F28" s="60"/>
      <c r="G28" s="60"/>
    </row>
    <row r="36" spans="3:5" hidden="1">
      <c r="C36" s="18">
        <v>481645849.5</v>
      </c>
      <c r="D36" s="2">
        <v>1130</v>
      </c>
      <c r="E36" s="18">
        <f>SUM(C36:C45)</f>
        <v>1679043062.1999998</v>
      </c>
    </row>
    <row r="37" spans="3:5" hidden="1">
      <c r="C37" s="18">
        <v>442013389.68000001</v>
      </c>
      <c r="D37" s="2">
        <v>1220</v>
      </c>
    </row>
    <row r="38" spans="3:5" hidden="1">
      <c r="C38" s="18">
        <v>15864885.83</v>
      </c>
      <c r="D38" s="2">
        <v>1310</v>
      </c>
    </row>
    <row r="39" spans="3:5" hidden="1">
      <c r="C39" s="18">
        <v>18859849.309999999</v>
      </c>
      <c r="D39" s="2">
        <v>1320</v>
      </c>
    </row>
    <row r="40" spans="3:5" hidden="1">
      <c r="C40" s="18">
        <v>255611506.91999999</v>
      </c>
      <c r="D40" s="2">
        <v>1340</v>
      </c>
    </row>
    <row r="41" spans="3:5" hidden="1">
      <c r="C41" s="18">
        <v>56464720.329999998</v>
      </c>
      <c r="D41" s="2">
        <v>1410</v>
      </c>
    </row>
    <row r="42" spans="3:5" hidden="1">
      <c r="C42" s="18">
        <v>17567016</v>
      </c>
      <c r="D42" s="2">
        <v>1420</v>
      </c>
    </row>
    <row r="43" spans="3:5" hidden="1">
      <c r="C43" s="18">
        <v>23039273</v>
      </c>
      <c r="D43" s="2">
        <v>1430</v>
      </c>
    </row>
    <row r="44" spans="3:5" hidden="1">
      <c r="C44" s="18">
        <v>109269483.31999999</v>
      </c>
      <c r="D44" s="2">
        <v>1540</v>
      </c>
    </row>
    <row r="45" spans="3:5" hidden="1">
      <c r="C45" s="18">
        <v>258707088.31</v>
      </c>
      <c r="D45" s="2">
        <v>1590</v>
      </c>
    </row>
    <row r="46" spans="3:5" hidden="1">
      <c r="C46" s="18">
        <v>66532880</v>
      </c>
      <c r="D46" s="2">
        <v>2160</v>
      </c>
      <c r="E46" s="18">
        <f>SUM(C46:C53)</f>
        <v>1427136750.77</v>
      </c>
    </row>
    <row r="47" spans="3:5" hidden="1">
      <c r="C47" s="18">
        <v>17140921</v>
      </c>
      <c r="D47" s="2">
        <v>2210</v>
      </c>
    </row>
    <row r="48" spans="3:5" hidden="1">
      <c r="C48" s="18">
        <v>228500</v>
      </c>
      <c r="D48" s="2">
        <v>2230</v>
      </c>
    </row>
    <row r="49" spans="3:5" hidden="1">
      <c r="C49" s="18">
        <v>1858730</v>
      </c>
      <c r="D49" s="2">
        <v>2510</v>
      </c>
    </row>
    <row r="50" spans="3:5" hidden="1">
      <c r="C50" s="18">
        <v>1105469277.77</v>
      </c>
      <c r="D50" s="2">
        <v>2530</v>
      </c>
    </row>
    <row r="51" spans="3:5" hidden="1">
      <c r="C51" s="18">
        <v>169087916</v>
      </c>
      <c r="D51" s="2">
        <v>2540</v>
      </c>
    </row>
    <row r="52" spans="3:5" hidden="1">
      <c r="C52" s="18">
        <v>978970</v>
      </c>
      <c r="D52" s="2">
        <v>2550</v>
      </c>
    </row>
    <row r="53" spans="3:5" hidden="1">
      <c r="C53" s="18">
        <v>65839556</v>
      </c>
      <c r="D53" s="2">
        <v>2590</v>
      </c>
    </row>
    <row r="54" spans="3:5" hidden="1">
      <c r="C54" s="18">
        <v>63500</v>
      </c>
      <c r="D54" s="2">
        <v>3360</v>
      </c>
      <c r="E54" s="18">
        <f>SUM(C54:C58)</f>
        <v>1091427842.54</v>
      </c>
    </row>
    <row r="55" spans="3:5" hidden="1">
      <c r="C55" s="18">
        <v>259903121</v>
      </c>
      <c r="D55" s="2">
        <v>3380</v>
      </c>
    </row>
    <row r="56" spans="3:5" hidden="1">
      <c r="C56" s="18">
        <v>281485338</v>
      </c>
      <c r="D56" s="2">
        <v>3540</v>
      </c>
    </row>
    <row r="57" spans="3:5" hidden="1">
      <c r="C57" s="18">
        <v>57570000</v>
      </c>
      <c r="D57" s="2">
        <v>3570</v>
      </c>
    </row>
    <row r="58" spans="3:5" hidden="1">
      <c r="C58" s="18">
        <v>492405883.54000002</v>
      </c>
      <c r="D58" s="2">
        <v>3580</v>
      </c>
    </row>
    <row r="59" spans="3:5" hidden="1">
      <c r="C59" s="19">
        <f>SUM(C36:C58)</f>
        <v>4197607655.5099998</v>
      </c>
      <c r="D59" s="20"/>
      <c r="E59" s="19">
        <f>SUM(E36:E58)</f>
        <v>4197607655.5099998</v>
      </c>
    </row>
  </sheetData>
  <mergeCells count="12">
    <mergeCell ref="A26:G28"/>
    <mergeCell ref="A12:G12"/>
    <mergeCell ref="A13:G13"/>
    <mergeCell ref="A14:G14"/>
    <mergeCell ref="A15:G15"/>
    <mergeCell ref="A16:G16"/>
    <mergeCell ref="A23:G23"/>
    <mergeCell ref="A7:G7"/>
    <mergeCell ref="A8:G8"/>
    <mergeCell ref="A9:G9"/>
    <mergeCell ref="A10:G10"/>
    <mergeCell ref="A11:G11"/>
  </mergeCells>
  <printOptions horizontalCentered="1"/>
  <pageMargins left="0.15748031496062992" right="0.15748031496062992" top="0.19685039370078741" bottom="0.39370078740157483" header="0" footer="0.19685039370078741"/>
  <pageSetup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L42"/>
  <sheetViews>
    <sheetView showGridLines="0" topLeftCell="A7" zoomScaleNormal="100" workbookViewId="0">
      <selection activeCell="H24" sqref="H24"/>
    </sheetView>
  </sheetViews>
  <sheetFormatPr baseColWidth="10" defaultRowHeight="12.75"/>
  <cols>
    <col min="1" max="1" width="11.42578125" style="1" customWidth="1"/>
    <col min="2" max="2" width="42.28515625" style="1" bestFit="1" customWidth="1"/>
    <col min="3" max="3" width="19" style="2" customWidth="1"/>
    <col min="4" max="5" width="17.5703125" style="2" customWidth="1"/>
    <col min="6" max="6" width="21" style="2" customWidth="1"/>
    <col min="7" max="7" width="17.5703125" style="33" bestFit="1" customWidth="1"/>
    <col min="8" max="8" width="15.85546875" style="33" bestFit="1" customWidth="1"/>
    <col min="9" max="9" width="17.5703125" style="34" bestFit="1" customWidth="1"/>
    <col min="10" max="10" width="14.7109375" style="33" bestFit="1" customWidth="1"/>
    <col min="11" max="11" width="14.85546875" style="2" bestFit="1" customWidth="1"/>
    <col min="12" max="12" width="12.7109375" style="2" bestFit="1" customWidth="1"/>
    <col min="13" max="16384" width="11.42578125" style="2"/>
  </cols>
  <sheetData>
    <row r="9" spans="1:6" ht="18">
      <c r="A9" s="59" t="s">
        <v>13</v>
      </c>
      <c r="B9" s="59"/>
      <c r="C9" s="59"/>
      <c r="D9" s="59"/>
      <c r="E9" s="59"/>
      <c r="F9" s="59"/>
    </row>
    <row r="10" spans="1:6" ht="18">
      <c r="A10" s="59" t="s">
        <v>14</v>
      </c>
      <c r="B10" s="59"/>
      <c r="C10" s="59"/>
      <c r="D10" s="59"/>
      <c r="E10" s="59"/>
      <c r="F10" s="59"/>
    </row>
    <row r="11" spans="1:6" ht="18">
      <c r="A11" s="59" t="s">
        <v>15</v>
      </c>
      <c r="B11" s="59"/>
      <c r="C11" s="59"/>
      <c r="D11" s="59"/>
      <c r="E11" s="59"/>
      <c r="F11" s="59"/>
    </row>
    <row r="12" spans="1:6" ht="18">
      <c r="A12" s="59" t="s">
        <v>16</v>
      </c>
      <c r="B12" s="59"/>
      <c r="C12" s="59"/>
      <c r="D12" s="59"/>
      <c r="E12" s="59"/>
      <c r="F12" s="59"/>
    </row>
    <row r="13" spans="1:6" ht="18">
      <c r="A13" s="59" t="s">
        <v>17</v>
      </c>
      <c r="B13" s="59"/>
      <c r="C13" s="59"/>
      <c r="D13" s="59"/>
      <c r="E13" s="59"/>
      <c r="F13" s="59"/>
    </row>
    <row r="15" spans="1:6" ht="18">
      <c r="A15" s="59" t="s">
        <v>12</v>
      </c>
      <c r="B15" s="59"/>
      <c r="C15" s="59"/>
      <c r="D15" s="59"/>
      <c r="E15" s="59"/>
      <c r="F15" s="59"/>
    </row>
    <row r="16" spans="1:6" ht="18">
      <c r="A16" s="59" t="s">
        <v>51</v>
      </c>
      <c r="B16" s="59"/>
      <c r="C16" s="59"/>
      <c r="D16" s="59"/>
      <c r="E16" s="59"/>
      <c r="F16" s="59"/>
    </row>
    <row r="17" spans="1:12" ht="18">
      <c r="A17" s="59"/>
      <c r="B17" s="59"/>
      <c r="C17" s="59"/>
      <c r="D17" s="59"/>
      <c r="E17" s="59"/>
      <c r="F17" s="59"/>
    </row>
    <row r="18" spans="1:12" ht="16.5" thickBot="1">
      <c r="A18" s="7"/>
      <c r="B18" s="7"/>
      <c r="C18" s="7"/>
      <c r="D18" s="7"/>
      <c r="E18" s="7"/>
      <c r="F18" s="7"/>
    </row>
    <row r="19" spans="1:12" ht="33.75">
      <c r="A19" s="41" t="s">
        <v>45</v>
      </c>
      <c r="B19" s="42" t="s">
        <v>46</v>
      </c>
      <c r="C19" s="42" t="s">
        <v>8</v>
      </c>
      <c r="D19" s="42" t="s">
        <v>61</v>
      </c>
      <c r="E19" s="42" t="s">
        <v>19</v>
      </c>
      <c r="F19" s="43" t="s">
        <v>20</v>
      </c>
    </row>
    <row r="20" spans="1:12" s="3" customFormat="1" ht="18" customHeight="1">
      <c r="A20" s="44">
        <v>1130</v>
      </c>
      <c r="B20" s="26" t="s">
        <v>21</v>
      </c>
      <c r="C20" s="5">
        <v>476782201.79000002</v>
      </c>
      <c r="D20" s="5">
        <v>158304439.21000001</v>
      </c>
      <c r="E20" s="5">
        <f>+D20</f>
        <v>158304439.21000001</v>
      </c>
      <c r="F20" s="45">
        <f>+C20-E20</f>
        <v>318477762.58000004</v>
      </c>
      <c r="H20" s="74"/>
      <c r="I20" s="33"/>
      <c r="J20" s="36"/>
      <c r="K20" s="9"/>
    </row>
    <row r="21" spans="1:12" s="3" customFormat="1" ht="18" customHeight="1">
      <c r="A21" s="44">
        <v>1220</v>
      </c>
      <c r="B21" s="27" t="s">
        <v>0</v>
      </c>
      <c r="C21" s="5">
        <v>666611780.5999999</v>
      </c>
      <c r="D21" s="5">
        <v>158607306.12</v>
      </c>
      <c r="E21" s="5">
        <f t="shared" ref="E21:E35" si="0">+D21</f>
        <v>158607306.12</v>
      </c>
      <c r="F21" s="45">
        <f t="shared" ref="F21:F27" si="1">+C21-E21</f>
        <v>508004474.4799999</v>
      </c>
      <c r="H21" s="35"/>
      <c r="I21" s="36"/>
      <c r="J21" s="36"/>
      <c r="K21" s="9"/>
    </row>
    <row r="22" spans="1:12" s="3" customFormat="1" ht="18" customHeight="1">
      <c r="A22" s="44">
        <v>1310</v>
      </c>
      <c r="B22" s="27" t="s">
        <v>22</v>
      </c>
      <c r="C22" s="5">
        <v>6339505</v>
      </c>
      <c r="D22" s="5">
        <v>2113222.5</v>
      </c>
      <c r="E22" s="5">
        <f t="shared" si="0"/>
        <v>2113222.5</v>
      </c>
      <c r="F22" s="45">
        <f t="shared" si="1"/>
        <v>4226282.5</v>
      </c>
      <c r="H22" s="35"/>
      <c r="I22" s="36"/>
      <c r="J22" s="36"/>
      <c r="K22" s="9"/>
    </row>
    <row r="23" spans="1:12" s="3" customFormat="1" ht="17.25" customHeight="1">
      <c r="A23" s="44">
        <v>1320</v>
      </c>
      <c r="B23" s="26" t="s">
        <v>23</v>
      </c>
      <c r="C23" s="5">
        <v>90446606.390000001</v>
      </c>
      <c r="D23" s="5">
        <v>1556858.94</v>
      </c>
      <c r="E23" s="5">
        <f t="shared" si="0"/>
        <v>1556858.94</v>
      </c>
      <c r="F23" s="45">
        <f t="shared" si="1"/>
        <v>88889747.450000003</v>
      </c>
      <c r="H23" s="35"/>
      <c r="I23" s="36"/>
      <c r="J23" s="36"/>
      <c r="K23" s="35"/>
      <c r="L23" s="36"/>
    </row>
    <row r="24" spans="1:12" s="17" customFormat="1" ht="18" customHeight="1">
      <c r="A24" s="44">
        <v>1340</v>
      </c>
      <c r="B24" s="27" t="s">
        <v>24</v>
      </c>
      <c r="C24" s="5">
        <v>196396135.50000006</v>
      </c>
      <c r="D24" s="5">
        <v>67687766.510000005</v>
      </c>
      <c r="E24" s="5">
        <f t="shared" si="0"/>
        <v>67687766.510000005</v>
      </c>
      <c r="F24" s="45">
        <f t="shared" si="1"/>
        <v>128708368.99000005</v>
      </c>
      <c r="H24" s="35"/>
      <c r="I24" s="36"/>
      <c r="J24" s="36"/>
      <c r="K24" s="9"/>
    </row>
    <row r="25" spans="1:12" s="3" customFormat="1" ht="18" customHeight="1">
      <c r="A25" s="44">
        <v>1410</v>
      </c>
      <c r="B25" s="27" t="s">
        <v>25</v>
      </c>
      <c r="C25" s="5">
        <v>44320179.840000004</v>
      </c>
      <c r="D25" s="5">
        <v>11069017.09</v>
      </c>
      <c r="E25" s="5">
        <f t="shared" si="0"/>
        <v>11069017.09</v>
      </c>
      <c r="F25" s="45">
        <f t="shared" si="1"/>
        <v>33251162.750000004</v>
      </c>
      <c r="H25" s="35"/>
      <c r="I25" s="36"/>
      <c r="J25" s="36"/>
      <c r="K25" s="9"/>
    </row>
    <row r="26" spans="1:12" s="3" customFormat="1" ht="18" customHeight="1">
      <c r="A26" s="44">
        <v>1540</v>
      </c>
      <c r="B26" s="26" t="s">
        <v>26</v>
      </c>
      <c r="C26" s="5">
        <v>106696897.5</v>
      </c>
      <c r="D26" s="5">
        <v>37658992.5</v>
      </c>
      <c r="E26" s="5">
        <f t="shared" si="0"/>
        <v>37658992.5</v>
      </c>
      <c r="F26" s="45">
        <f t="shared" si="1"/>
        <v>69037905</v>
      </c>
      <c r="H26" s="35"/>
      <c r="I26" s="36"/>
      <c r="J26" s="36"/>
      <c r="K26" s="9"/>
    </row>
    <row r="27" spans="1:12" s="3" customFormat="1" ht="18" customHeight="1">
      <c r="A27" s="44">
        <v>1590</v>
      </c>
      <c r="B27" s="27" t="s">
        <v>27</v>
      </c>
      <c r="C27" s="5">
        <v>251485581.72999999</v>
      </c>
      <c r="D27" s="5">
        <v>88774346</v>
      </c>
      <c r="E27" s="5">
        <f t="shared" si="0"/>
        <v>88774346</v>
      </c>
      <c r="F27" s="45">
        <f t="shared" si="1"/>
        <v>162711235.72999999</v>
      </c>
      <c r="H27" s="37"/>
      <c r="I27" s="34"/>
      <c r="J27" s="36"/>
    </row>
    <row r="28" spans="1:12" s="3" customFormat="1" ht="18" customHeight="1">
      <c r="A28" s="44">
        <v>2160</v>
      </c>
      <c r="B28" s="27" t="s">
        <v>29</v>
      </c>
      <c r="C28" s="5">
        <v>59092758</v>
      </c>
      <c r="D28" s="5">
        <v>0</v>
      </c>
      <c r="E28" s="5">
        <f t="shared" si="0"/>
        <v>0</v>
      </c>
      <c r="F28" s="45">
        <f>C28-E28</f>
        <v>59092758</v>
      </c>
      <c r="G28" s="16"/>
      <c r="H28" s="37"/>
      <c r="I28" s="36"/>
      <c r="J28" s="36"/>
    </row>
    <row r="29" spans="1:12" s="3" customFormat="1" ht="18" customHeight="1">
      <c r="A29" s="46">
        <v>2210</v>
      </c>
      <c r="B29" s="28" t="s">
        <v>30</v>
      </c>
      <c r="C29" s="5">
        <v>16753028</v>
      </c>
      <c r="D29" s="5">
        <v>0</v>
      </c>
      <c r="E29" s="5">
        <f t="shared" si="0"/>
        <v>0</v>
      </c>
      <c r="F29" s="45">
        <f t="shared" ref="F29:F35" si="2">C29-E29</f>
        <v>16753028</v>
      </c>
      <c r="H29" s="37"/>
      <c r="I29" s="33"/>
      <c r="J29" s="33"/>
    </row>
    <row r="30" spans="1:12" s="3" customFormat="1">
      <c r="A30" s="46">
        <v>2530</v>
      </c>
      <c r="B30" s="28" t="s">
        <v>1</v>
      </c>
      <c r="C30" s="5">
        <v>625199892.18999994</v>
      </c>
      <c r="D30" s="5">
        <v>67288262.969999999</v>
      </c>
      <c r="E30" s="5">
        <f t="shared" si="0"/>
        <v>67288262.969999999</v>
      </c>
      <c r="F30" s="45">
        <f t="shared" si="2"/>
        <v>557911629.21999991</v>
      </c>
      <c r="H30" s="37"/>
      <c r="I30" s="36"/>
      <c r="J30" s="36"/>
    </row>
    <row r="31" spans="1:12" s="3" customFormat="1" ht="18" customHeight="1">
      <c r="A31" s="46">
        <v>2540</v>
      </c>
      <c r="B31" s="28" t="s">
        <v>2</v>
      </c>
      <c r="C31" s="5">
        <v>377470204.64999998</v>
      </c>
      <c r="D31" s="5">
        <v>13084432.119999999</v>
      </c>
      <c r="E31" s="5">
        <f t="shared" si="0"/>
        <v>13084432.119999999</v>
      </c>
      <c r="F31" s="45">
        <f t="shared" si="2"/>
        <v>364385772.52999997</v>
      </c>
      <c r="H31" s="37"/>
      <c r="I31" s="36"/>
      <c r="J31" s="36"/>
    </row>
    <row r="32" spans="1:12" s="3" customFormat="1" ht="18" customHeight="1">
      <c r="A32" s="46">
        <v>3380</v>
      </c>
      <c r="B32" s="28" t="s">
        <v>3</v>
      </c>
      <c r="C32" s="5">
        <v>260842491</v>
      </c>
      <c r="D32" s="5">
        <v>9246217.8900000006</v>
      </c>
      <c r="E32" s="5">
        <f t="shared" si="0"/>
        <v>9246217.8900000006</v>
      </c>
      <c r="F32" s="45">
        <f t="shared" si="2"/>
        <v>251596273.11000001</v>
      </c>
      <c r="G32" s="37"/>
      <c r="H32" s="37"/>
      <c r="I32" s="36"/>
      <c r="J32" s="36"/>
      <c r="K32" s="2"/>
    </row>
    <row r="33" spans="1:11" s="3" customFormat="1" ht="21.75" customHeight="1">
      <c r="A33" s="46">
        <v>3540</v>
      </c>
      <c r="B33" s="28" t="s">
        <v>4</v>
      </c>
      <c r="C33" s="5">
        <v>263626268</v>
      </c>
      <c r="D33" s="5">
        <v>0</v>
      </c>
      <c r="E33" s="5">
        <f t="shared" si="0"/>
        <v>0</v>
      </c>
      <c r="F33" s="45">
        <f t="shared" si="2"/>
        <v>263626268</v>
      </c>
      <c r="G33" s="16"/>
      <c r="H33" s="37"/>
      <c r="I33" s="36"/>
      <c r="J33" s="36"/>
      <c r="K33" s="2"/>
    </row>
    <row r="34" spans="1:11" s="3" customFormat="1" ht="21.75" customHeight="1">
      <c r="A34" s="46">
        <v>3570</v>
      </c>
      <c r="B34" s="28" t="s">
        <v>5</v>
      </c>
      <c r="C34" s="5">
        <v>57569975</v>
      </c>
      <c r="D34" s="5">
        <v>0</v>
      </c>
      <c r="E34" s="5">
        <f t="shared" si="0"/>
        <v>0</v>
      </c>
      <c r="F34" s="45">
        <f t="shared" si="2"/>
        <v>57569975</v>
      </c>
      <c r="G34" s="37"/>
      <c r="H34" s="37"/>
      <c r="I34" s="36"/>
      <c r="J34" s="36"/>
      <c r="K34" s="2"/>
    </row>
    <row r="35" spans="1:11" s="3" customFormat="1" ht="21.75" customHeight="1" thickBot="1">
      <c r="A35" s="47">
        <v>3580</v>
      </c>
      <c r="B35" s="48" t="s">
        <v>6</v>
      </c>
      <c r="C35" s="5">
        <v>517153625</v>
      </c>
      <c r="D35" s="5">
        <v>7976544.4199999999</v>
      </c>
      <c r="E35" s="5">
        <f t="shared" si="0"/>
        <v>7976544.4199999999</v>
      </c>
      <c r="F35" s="49">
        <f t="shared" si="2"/>
        <v>509177080.57999998</v>
      </c>
      <c r="G35" s="37"/>
      <c r="H35" s="37"/>
      <c r="I35" s="34"/>
      <c r="J35" s="38"/>
      <c r="K35" s="2"/>
    </row>
    <row r="36" spans="1:11" s="3" customFormat="1" ht="21.75" customHeight="1">
      <c r="A36" s="13"/>
      <c r="B36" s="39" t="s">
        <v>7</v>
      </c>
      <c r="C36" s="39">
        <f>SUM(C20:C35)</f>
        <v>4016787130.1900001</v>
      </c>
      <c r="D36" s="39">
        <f>SUM(D20:D35)</f>
        <v>623367406.26999998</v>
      </c>
      <c r="E36" s="39">
        <f>SUM(E20:E35)</f>
        <v>623367406.26999998</v>
      </c>
      <c r="F36" s="40">
        <f>SUM(F20:F35)</f>
        <v>3393419723.9199996</v>
      </c>
      <c r="G36" s="33"/>
      <c r="H36" s="33"/>
      <c r="I36" s="34"/>
      <c r="J36" s="33"/>
      <c r="K36" s="2"/>
    </row>
    <row r="37" spans="1:11" s="3" customFormat="1">
      <c r="A37" s="66"/>
      <c r="B37" s="66"/>
      <c r="C37" s="66"/>
      <c r="D37" s="66"/>
      <c r="E37" s="66"/>
      <c r="F37" s="67"/>
      <c r="G37" s="33"/>
      <c r="H37" s="33"/>
      <c r="I37" s="34"/>
      <c r="J37" s="34"/>
      <c r="K37" s="2"/>
    </row>
    <row r="38" spans="1:11">
      <c r="C38" s="8"/>
      <c r="F38" s="15"/>
    </row>
    <row r="40" spans="1:11">
      <c r="A40" s="64" t="s">
        <v>59</v>
      </c>
      <c r="B40" s="65"/>
      <c r="C40" s="65"/>
      <c r="D40" s="65"/>
      <c r="E40" s="65"/>
      <c r="F40" s="65"/>
    </row>
    <row r="41" spans="1:11">
      <c r="A41" s="65"/>
      <c r="B41" s="65"/>
      <c r="C41" s="65"/>
      <c r="D41" s="65"/>
      <c r="E41" s="65"/>
      <c r="F41" s="65"/>
    </row>
    <row r="42" spans="1:11" ht="18.75" customHeight="1">
      <c r="A42" s="65"/>
      <c r="B42" s="65"/>
      <c r="C42" s="65"/>
      <c r="D42" s="65"/>
      <c r="E42" s="65"/>
      <c r="F42" s="65"/>
    </row>
  </sheetData>
  <mergeCells count="10">
    <mergeCell ref="A16:F16"/>
    <mergeCell ref="A40:F42"/>
    <mergeCell ref="A9:F9"/>
    <mergeCell ref="A10:F10"/>
    <mergeCell ref="A11:F11"/>
    <mergeCell ref="A12:F12"/>
    <mergeCell ref="A13:F13"/>
    <mergeCell ref="A37:F37"/>
    <mergeCell ref="A17:F17"/>
    <mergeCell ref="A15:F15"/>
  </mergeCells>
  <printOptions horizontalCentered="1"/>
  <pageMargins left="0.15748031496062992" right="0.15748031496062992" top="0.78740157480314965" bottom="0.59055118110236227" header="0" footer="0.19685039370078741"/>
  <pageSetup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78858-2A8F-4E65-8794-40F836906F13}">
  <sheetPr>
    <tabColor rgb="FF691C32"/>
    <pageSetUpPr fitToPage="1"/>
  </sheetPr>
  <dimension ref="A1:H32"/>
  <sheetViews>
    <sheetView showGridLines="0" topLeftCell="A7" zoomScale="85" zoomScaleNormal="85" workbookViewId="0">
      <selection activeCell="E18" sqref="E18"/>
    </sheetView>
  </sheetViews>
  <sheetFormatPr baseColWidth="10" defaultColWidth="11.42578125" defaultRowHeight="12.75"/>
  <cols>
    <col min="1" max="1" width="9.5703125" style="1" customWidth="1"/>
    <col min="2" max="2" width="12.7109375" style="1" customWidth="1"/>
    <col min="3" max="3" width="46.42578125" style="23" customWidth="1"/>
    <col min="4" max="4" width="43.85546875" style="23" customWidth="1"/>
    <col min="5" max="5" width="93.42578125" style="57" customWidth="1"/>
    <col min="6" max="6" width="45.5703125" style="2" customWidth="1"/>
    <col min="7" max="16384" width="11.42578125" style="2"/>
  </cols>
  <sheetData>
    <row r="1" spans="1:6">
      <c r="C1" s="2"/>
      <c r="D1" s="2"/>
      <c r="E1" s="54"/>
    </row>
    <row r="2" spans="1:6">
      <c r="C2" s="2"/>
      <c r="D2" s="2"/>
      <c r="E2" s="54"/>
    </row>
    <row r="3" spans="1:6">
      <c r="C3" s="2"/>
      <c r="D3" s="2"/>
      <c r="E3" s="54"/>
    </row>
    <row r="4" spans="1:6">
      <c r="C4" s="2"/>
      <c r="D4" s="2"/>
      <c r="E4" s="54"/>
    </row>
    <row r="5" spans="1:6">
      <c r="C5" s="2"/>
      <c r="D5" s="2"/>
      <c r="E5" s="54"/>
    </row>
    <row r="6" spans="1:6">
      <c r="C6" s="2"/>
      <c r="D6" s="2"/>
      <c r="E6" s="54"/>
    </row>
    <row r="7" spans="1:6">
      <c r="C7" s="2"/>
      <c r="D7" s="2"/>
      <c r="E7" s="54"/>
    </row>
    <row r="8" spans="1:6">
      <c r="C8" s="2"/>
      <c r="D8" s="2"/>
      <c r="E8" s="54"/>
    </row>
    <row r="9" spans="1:6" ht="18">
      <c r="A9" s="59" t="s">
        <v>13</v>
      </c>
      <c r="B9" s="59"/>
      <c r="C9" s="59"/>
      <c r="D9" s="59"/>
      <c r="E9" s="59"/>
      <c r="F9" s="59"/>
    </row>
    <row r="10" spans="1:6" ht="18">
      <c r="A10" s="59" t="s">
        <v>14</v>
      </c>
      <c r="B10" s="59"/>
      <c r="C10" s="59"/>
      <c r="D10" s="59"/>
      <c r="E10" s="59"/>
      <c r="F10" s="59"/>
    </row>
    <row r="11" spans="1:6" ht="18">
      <c r="A11" s="59" t="s">
        <v>15</v>
      </c>
      <c r="B11" s="59"/>
      <c r="C11" s="59"/>
      <c r="D11" s="59"/>
      <c r="E11" s="59"/>
      <c r="F11" s="59"/>
    </row>
    <row r="12" spans="1:6" ht="18">
      <c r="A12" s="59" t="s">
        <v>16</v>
      </c>
      <c r="B12" s="59"/>
      <c r="C12" s="59"/>
      <c r="D12" s="59"/>
      <c r="E12" s="59"/>
      <c r="F12" s="59"/>
    </row>
    <row r="13" spans="1:6" ht="18">
      <c r="A13" s="59" t="s">
        <v>17</v>
      </c>
      <c r="B13" s="59"/>
      <c r="C13" s="59"/>
      <c r="D13" s="59"/>
      <c r="E13" s="59"/>
      <c r="F13" s="59"/>
    </row>
    <row r="14" spans="1:6" ht="18">
      <c r="A14" s="59"/>
      <c r="B14" s="59"/>
      <c r="C14" s="59"/>
      <c r="D14" s="59"/>
      <c r="E14" s="59"/>
      <c r="F14" s="59"/>
    </row>
    <row r="15" spans="1:6" ht="18">
      <c r="A15" s="59" t="s">
        <v>12</v>
      </c>
      <c r="B15" s="59"/>
      <c r="C15" s="59"/>
      <c r="D15" s="59"/>
      <c r="E15" s="59"/>
      <c r="F15" s="59"/>
    </row>
    <row r="16" spans="1:6" ht="18">
      <c r="A16" s="59" t="s">
        <v>52</v>
      </c>
      <c r="B16" s="59"/>
      <c r="C16" s="59"/>
      <c r="D16" s="59"/>
      <c r="E16" s="59"/>
      <c r="F16" s="59"/>
    </row>
    <row r="17" spans="1:8" ht="18">
      <c r="A17" s="59" t="s">
        <v>60</v>
      </c>
      <c r="B17" s="59"/>
      <c r="C17" s="59"/>
      <c r="D17" s="59"/>
      <c r="E17" s="59"/>
      <c r="F17" s="59"/>
    </row>
    <row r="18" spans="1:8" ht="15.75">
      <c r="A18" s="21"/>
      <c r="B18" s="21"/>
      <c r="C18" s="22"/>
      <c r="D18" s="17"/>
      <c r="E18" s="55"/>
      <c r="F18" s="3"/>
    </row>
    <row r="19" spans="1:8">
      <c r="A19" s="68" t="s">
        <v>32</v>
      </c>
      <c r="B19" s="72" t="s">
        <v>33</v>
      </c>
      <c r="C19" s="73"/>
      <c r="D19" s="68" t="s">
        <v>34</v>
      </c>
      <c r="E19" s="70" t="s">
        <v>35</v>
      </c>
      <c r="F19" s="68" t="s">
        <v>42</v>
      </c>
    </row>
    <row r="20" spans="1:8">
      <c r="A20" s="69"/>
      <c r="B20" s="50" t="s">
        <v>36</v>
      </c>
      <c r="C20" s="50" t="s">
        <v>37</v>
      </c>
      <c r="D20" s="69"/>
      <c r="E20" s="71"/>
      <c r="F20" s="69"/>
    </row>
    <row r="21" spans="1:8" s="3" customFormat="1" ht="42.75">
      <c r="A21" s="24">
        <v>1</v>
      </c>
      <c r="B21" s="24">
        <v>25301</v>
      </c>
      <c r="C21" s="25" t="s">
        <v>1</v>
      </c>
      <c r="D21" s="52" t="s">
        <v>53</v>
      </c>
      <c r="E21" s="56" t="s">
        <v>38</v>
      </c>
      <c r="F21" s="51" t="s">
        <v>43</v>
      </c>
      <c r="G21" s="17"/>
      <c r="H21" s="17"/>
    </row>
    <row r="22" spans="1:8" s="3" customFormat="1" ht="42.75">
      <c r="A22" s="24">
        <v>2</v>
      </c>
      <c r="B22" s="53">
        <v>25301</v>
      </c>
      <c r="C22" s="25" t="s">
        <v>1</v>
      </c>
      <c r="D22" s="52" t="s">
        <v>53</v>
      </c>
      <c r="E22" s="56" t="s">
        <v>38</v>
      </c>
      <c r="F22" s="51" t="s">
        <v>44</v>
      </c>
      <c r="G22" s="17"/>
      <c r="H22" s="17"/>
    </row>
    <row r="23" spans="1:8" s="3" customFormat="1" ht="42.75">
      <c r="A23" s="24">
        <v>3</v>
      </c>
      <c r="B23" s="53">
        <v>25401</v>
      </c>
      <c r="C23" s="25" t="s">
        <v>2</v>
      </c>
      <c r="D23" s="52" t="s">
        <v>54</v>
      </c>
      <c r="E23" s="56" t="s">
        <v>39</v>
      </c>
      <c r="F23" s="51" t="s">
        <v>43</v>
      </c>
      <c r="G23" s="17"/>
      <c r="H23" s="17"/>
    </row>
    <row r="24" spans="1:8" s="3" customFormat="1" ht="42.75">
      <c r="A24" s="24">
        <v>4</v>
      </c>
      <c r="B24" s="53">
        <v>25401</v>
      </c>
      <c r="C24" s="25" t="s">
        <v>2</v>
      </c>
      <c r="D24" s="52" t="s">
        <v>54</v>
      </c>
      <c r="E24" s="56" t="s">
        <v>39</v>
      </c>
      <c r="F24" s="51" t="s">
        <v>44</v>
      </c>
      <c r="G24" s="17"/>
      <c r="H24" s="17"/>
    </row>
    <row r="25" spans="1:8" s="3" customFormat="1" ht="28.5">
      <c r="A25" s="24">
        <v>5</v>
      </c>
      <c r="B25" s="53">
        <v>33801</v>
      </c>
      <c r="C25" s="25" t="s">
        <v>3</v>
      </c>
      <c r="D25" s="52" t="s">
        <v>49</v>
      </c>
      <c r="E25" s="56" t="s">
        <v>40</v>
      </c>
      <c r="F25" s="51" t="s">
        <v>55</v>
      </c>
      <c r="G25" s="17"/>
      <c r="H25" s="17"/>
    </row>
    <row r="26" spans="1:8" s="3" customFormat="1" ht="42.75">
      <c r="A26" s="24">
        <v>6</v>
      </c>
      <c r="B26" s="53">
        <v>35801</v>
      </c>
      <c r="C26" s="25" t="s">
        <v>6</v>
      </c>
      <c r="D26" s="52" t="s">
        <v>50</v>
      </c>
      <c r="E26" s="56" t="s">
        <v>41</v>
      </c>
      <c r="F26" s="51" t="s">
        <v>56</v>
      </c>
      <c r="G26" s="17"/>
      <c r="H26" s="17"/>
    </row>
    <row r="27" spans="1:8" s="3" customFormat="1" ht="42.75">
      <c r="A27" s="24">
        <v>7</v>
      </c>
      <c r="B27" s="53">
        <v>35801</v>
      </c>
      <c r="C27" s="25" t="s">
        <v>6</v>
      </c>
      <c r="D27" s="52" t="s">
        <v>50</v>
      </c>
      <c r="E27" s="56" t="s">
        <v>41</v>
      </c>
      <c r="F27" s="51" t="s">
        <v>57</v>
      </c>
      <c r="G27" s="17"/>
      <c r="H27" s="17"/>
    </row>
    <row r="28" spans="1:8" s="3" customFormat="1" ht="42.75">
      <c r="A28" s="24">
        <v>8</v>
      </c>
      <c r="B28" s="24">
        <v>35801</v>
      </c>
      <c r="C28" s="25" t="s">
        <v>6</v>
      </c>
      <c r="D28" s="52" t="s">
        <v>50</v>
      </c>
      <c r="E28" s="56" t="s">
        <v>41</v>
      </c>
      <c r="F28" s="51" t="s">
        <v>31</v>
      </c>
      <c r="G28" s="17"/>
      <c r="H28" s="17"/>
    </row>
    <row r="30" spans="1:8">
      <c r="A30" s="64" t="s">
        <v>48</v>
      </c>
      <c r="B30" s="65"/>
      <c r="C30" s="65"/>
      <c r="D30" s="65"/>
      <c r="E30" s="65"/>
      <c r="F30" s="65"/>
    </row>
    <row r="31" spans="1:8">
      <c r="A31" s="65"/>
      <c r="B31" s="65"/>
      <c r="C31" s="65"/>
      <c r="D31" s="65"/>
      <c r="E31" s="65"/>
      <c r="F31" s="65"/>
    </row>
    <row r="32" spans="1:8">
      <c r="A32" s="65"/>
      <c r="B32" s="65"/>
      <c r="C32" s="65"/>
      <c r="D32" s="65"/>
      <c r="E32" s="65"/>
      <c r="F32" s="65"/>
    </row>
  </sheetData>
  <autoFilter ref="A19:F28" xr:uid="{36066A32-9BA8-463C-8382-CAEC6ECB1818}">
    <filterColumn colId="1" showButton="0"/>
  </autoFilter>
  <mergeCells count="15">
    <mergeCell ref="A30:F32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D19:D20"/>
    <mergeCell ref="E19:E20"/>
    <mergeCell ref="F19:F20"/>
    <mergeCell ref="A19:A20"/>
    <mergeCell ref="B19:C19"/>
  </mergeCells>
  <printOptions horizontalCentered="1" verticalCentered="1"/>
  <pageMargins left="0.15748031496062992" right="0.15748031496062992" top="0.19685039370078741" bottom="0.39370078740157483" header="0" footer="0.19685039370078741"/>
  <pageSetup scale="54" fitToHeight="0" orientation="landscape" r:id="rId1"/>
  <headerFooter alignWithMargins="0">
    <oddFooter>&amp;L&amp;10&amp;A&amp;R&amp;10&amp;P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RESUMEN trim</vt:lpstr>
      <vt:lpstr>DESGLOSE POR PARTIDA </vt:lpstr>
      <vt:lpstr>DESGLOSE POR PROVEEDOR.</vt:lpstr>
      <vt:lpstr>'DESGLOSE POR PARTIDA '!Área_de_impresión</vt:lpstr>
      <vt:lpstr>'RESUMEN trim'!Área_de_impresión</vt:lpstr>
      <vt:lpstr>'DESGLOSE POR PARTIDA '!Títulos_a_imprimir</vt:lpstr>
      <vt:lpstr>'DESGLOSE POR PROVEEDOR.'!Títulos_a_imprimir</vt:lpstr>
      <vt:lpstr>'RESUMEN trim'!Títulos_a_imprimir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Lizbet Sánchez Arrez</dc:creator>
  <cp:lastModifiedBy>Usuario</cp:lastModifiedBy>
  <cp:lastPrinted>2021-01-28T21:14:57Z</cp:lastPrinted>
  <dcterms:created xsi:type="dcterms:W3CDTF">2020-02-25T17:44:18Z</dcterms:created>
  <dcterms:modified xsi:type="dcterms:W3CDTF">2023-04-25T20:18:56Z</dcterms:modified>
</cp:coreProperties>
</file>