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mpresion\"/>
    </mc:Choice>
  </mc:AlternateContent>
  <bookViews>
    <workbookView xWindow="0" yWindow="0" windowWidth="21600" windowHeight="9330" activeTab="2"/>
  </bookViews>
  <sheets>
    <sheet name="RESUMEN trim" sheetId="6" r:id="rId1"/>
    <sheet name="DESGLOCE trim" sheetId="5" r:id="rId2"/>
    <sheet name="PROVEEDORES" sheetId="8" r:id="rId3"/>
  </sheets>
  <definedNames>
    <definedName name="_xlnm._FilterDatabase" localSheetId="1" hidden="1">'DESGLOCE trim'!$A$20:$F$42</definedName>
    <definedName name="_xlnm._FilterDatabase" localSheetId="2" hidden="1">PROVEEDORES!$A$19:$E$28</definedName>
    <definedName name="_xlnm._FilterDatabase" localSheetId="0" hidden="1">'RESUMEN trim'!$A$18:$G$23</definedName>
    <definedName name="_xlnm.Print_Area" localSheetId="1">'DESGLOCE trim'!$A$1:$F$54</definedName>
    <definedName name="_xlnm.Print_Area" localSheetId="2">PROVEEDORES!$A$1:$E$30</definedName>
    <definedName name="_xlnm.Print_Area" localSheetId="0">'RESUMEN trim'!$A$1:$G$32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_xlnm.Print_Titles" localSheetId="1">'DESGLOCE trim'!$20:$20</definedName>
    <definedName name="_xlnm.Print_Titles" localSheetId="2">PROVEEDORES!$15:$15</definedName>
    <definedName name="_xlnm.Print_Titles" localSheetId="0">'RESUMEN trim'!$18:$18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G21" i="6" s="1"/>
  <c r="F20" i="6"/>
  <c r="G20" i="6" s="1"/>
  <c r="F19" i="6"/>
  <c r="F22" i="6" s="1"/>
  <c r="G19" i="6" l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E41" i="5" l="1"/>
  <c r="F21" i="5"/>
  <c r="E27" i="8"/>
  <c r="D41" i="5" l="1"/>
  <c r="E22" i="6" l="1"/>
  <c r="C22" i="6"/>
  <c r="C41" i="5"/>
  <c r="D19" i="6" l="1"/>
  <c r="G22" i="6"/>
  <c r="D20" i="6"/>
  <c r="D21" i="6"/>
  <c r="F41" i="5"/>
  <c r="D22" i="6" l="1"/>
</calcChain>
</file>

<file path=xl/sharedStrings.xml><?xml version="1.0" encoding="utf-8"?>
<sst xmlns="http://schemas.openxmlformats.org/spreadsheetml/2006/main" count="83" uniqueCount="56">
  <si>
    <t>Partida</t>
  </si>
  <si>
    <t>Descripción</t>
  </si>
  <si>
    <t>Sueldos base</t>
  </si>
  <si>
    <t>Sueldos base al personal eventual</t>
  </si>
  <si>
    <t>Aguinaldo o gratificación de fin de año</t>
  </si>
  <si>
    <t>Aportaciones al ISSSTE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</si>
  <si>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</si>
  <si>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</si>
  <si>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</si>
  <si>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</si>
  <si>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</si>
  <si>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</si>
  <si>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</si>
  <si>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 xml:space="preserve">Combustibles, lubricantes y aditivos para maquinaria, equipo de producción y servicios </t>
  </si>
  <si>
    <t>Refacciones y accesorios menores de equipo e instrumental médico y de laboratorio</t>
  </si>
  <si>
    <t>Servicio de energía eléctrica</t>
  </si>
  <si>
    <t>Servicios de vigilancia</t>
  </si>
  <si>
    <t>Servicios integrales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</si>
  <si>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</si>
  <si>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</si>
  <si>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</si>
  <si>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</si>
  <si>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</si>
  <si>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EJERCIDO                   1ER TRIMESTRE</t>
  </si>
  <si>
    <t>Renumeraciones</t>
  </si>
  <si>
    <t>Medicamentos, material de curación y otros insumos asociados</t>
  </si>
  <si>
    <t xml:space="preserve">Gasto de operación </t>
  </si>
  <si>
    <t>%</t>
  </si>
  <si>
    <t>INFORME DEL EJERCICIO DEL GASTO ACUERDO DE COORDINACION INSABI- GUANAJUATO</t>
  </si>
  <si>
    <t>grupo</t>
  </si>
  <si>
    <t>Compensaciones</t>
  </si>
  <si>
    <t>SECRETARIA DE FINANZAS, INVERSION Y ADMINISTRACION</t>
  </si>
  <si>
    <t>NUMERO 
DE 
PROVEEDOR</t>
  </si>
  <si>
    <t>19F0000043</t>
  </si>
  <si>
    <t>Proveedor</t>
  </si>
  <si>
    <t>SERVICIO VIGILANCIA FEBRERO/20</t>
  </si>
  <si>
    <t>SERVICIO LIMPIEZA FEBRERO/20</t>
  </si>
  <si>
    <t>PENA CONVENCIONAL LIMPIEZA Y VIGILANCIA PROFESIONAL EMPRESARIAL, S.A. DE C.V.</t>
  </si>
  <si>
    <t>PENA CONVENCIONAL MANAVIL COMERCIALIZADORA, S.A. DE C.V.</t>
  </si>
  <si>
    <t>PENA CONVENCIONAL SECOLIMPSA Y COMERCIALIZADORA S.A. DE C.V.</t>
  </si>
  <si>
    <t>MANAVIL COMERCIALIZADORA S.A. DE C.V.</t>
  </si>
  <si>
    <t>LIMPIEZA Y VIGILANCIA PROFESIONAL EMPRESARIAL S.A. DE C.V.</t>
  </si>
  <si>
    <t>SECOLIMPSA Y COMERCIALIZADORA S.A. DE C.V.</t>
  </si>
  <si>
    <t>PROFESIONALES EN MANTENIMIENTO Y LIMPIEZA S.A. DE C.V.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</si>
  <si>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</si>
  <si>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</si>
  <si>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</si>
  <si>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</si>
  <si>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</si>
  <si>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</si>
  <si>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 xml:space="preserve">DESGLOCE POR PARTIDA </t>
  </si>
  <si>
    <t>DESGLOCE POR PROVEEDOR</t>
  </si>
  <si>
    <t>EJERCIDO                                              1ER TRIMESTRE</t>
  </si>
  <si>
    <t>Los recursos ejercidos durante el primer trimestre van encaminados a financiar acciones encaminadas al control que nos permita salvaguardar la salud de las personas y conmdiciones fisicas de las unidades medicas obteniendo un servicio de calidad en tiempo y forma permitiendo proveer y garantizar la prestación gratuita de servicios de salud, a la población sin seguridad social.</t>
  </si>
  <si>
    <t>EJERCIDO ACUMULADO COMPROBADO</t>
  </si>
  <si>
    <t>POR EJERCER O COMPROBAR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</si>
</sst>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3" fontId="1" fillId="0" borderId="1" xfId="3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7" xfId="1" applyBorder="1" applyAlignment="1"/>
    <xf numFmtId="0" fontId="1" fillId="0" borderId="0" xfId="1" applyAlignment="1"/>
    <xf numFmtId="0" fontId="2" fillId="0" borderId="0" xfId="1" applyFont="1" applyFill="1" applyBorder="1" applyAlignment="1">
      <alignment vertical="top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8" xfId="1" applyBorder="1"/>
    <xf numFmtId="0" fontId="9" fillId="0" borderId="8" xfId="1" applyFont="1" applyBorder="1" applyAlignment="1">
      <alignment vertical="center" wrapText="1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Alignment="1">
      <alignment horizontal="left" vertical="center" wrapText="1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7" xfId="1" applyFont="1" applyBorder="1" applyAlignment="1">
      <alignment horizontal="center" vertical="center" wrapText="1"/>
    </xf>
    <xf numFmtId="44" fontId="8" fillId="3" borderId="5" xfId="2" applyFont="1" applyFill="1" applyBorder="1" applyAlignment="1">
      <alignment horizontal="right" vertical="center" wrapText="1"/>
    </xf>
    <xf numFmtId="44" fontId="8" fillId="3" borderId="6" xfId="2" applyFont="1" applyFill="1" applyBorder="1" applyAlignment="1">
      <alignment horizontal="right" vertical="center" wrapText="1"/>
    </xf>
  </cellXfs>
  <cellStyles count="5">
    <cellStyle name="Millares" xfId="3" builtinId="3"/>
    <cellStyle name="Moneda" xfId="2" builtinId="4"/>
    <cellStyle name="Normal" xfId="0" builtinId="0"/>
    <cellStyle name="Normal 2" xfId="1"/>
    <cellStyle name="Porcentaje" xfId="4" builtinId="5"/>
  </cellStyles>
  <dxfs count="0"/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1638300</xdr:colOff>
      <xdr:row>0</xdr:row>
      <xdr:rowOff>47625</xdr:rowOff>
    </xdr:from>
    <xdr:to>
      <xdr:col>1</xdr:col>
      <xdr:colOff>3751118</xdr:colOff>
      <xdr:row>4</xdr:row>
      <xdr:rowOff>65808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502" t="19699" b="9079"/>
        <a:stretch/>
      </xdr:blipFill>
      <xdr:spPr>
        <a:xfrm>
          <a:off x="2143125" y="4762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1</xdr:col>
      <xdr:colOff>3855893</xdr:colOff>
      <xdr:row>4</xdr:row>
      <xdr:rowOff>94383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3190875</xdr:colOff>
      <xdr:row>0</xdr:row>
      <xdr:rowOff>19050</xdr:rowOff>
    </xdr:from>
    <xdr:to>
      <xdr:col>4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877050" y="19050"/>
          <a:ext cx="32986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1</xdr:col>
      <xdr:colOff>3855893</xdr:colOff>
      <xdr:row>4</xdr:row>
      <xdr:rowOff>94383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G32"/>
  <sheetViews>
    <sheetView showGridLines="0" topLeftCell="A12" zoomScaleNormal="100" workbookViewId="0">
      <selection activeCell="B28" sqref="B28"/>
    </sheetView>
  </sheetViews>
  <sheetFormatPr baseColWidth="10" defaultRowHeight="12.75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1.42578125" style="2"/>
    <col min="9" max="9" width="17.5703125" style="2" bestFit="1" customWidth="1"/>
    <col min="10" max="16384" width="11.42578125" style="2"/>
  </cols>
  <sheetData>
    <row r="7" spans="1:7">
      <c r="A7" s="27"/>
      <c r="B7" s="27"/>
      <c r="C7" s="27"/>
      <c r="D7" s="27"/>
      <c r="E7" s="27"/>
      <c r="F7" s="27"/>
      <c r="G7" s="27"/>
    </row>
    <row r="8" spans="1:7">
      <c r="A8" s="27"/>
      <c r="B8" s="27"/>
      <c r="C8" s="27"/>
      <c r="D8" s="27"/>
      <c r="E8" s="27"/>
      <c r="F8" s="27"/>
      <c r="G8" s="27"/>
    </row>
    <row r="9" spans="1:7" ht="18">
      <c r="A9" s="28" t="s">
        <v>44</v>
      </c>
      <c r="B9" s="28"/>
      <c r="C9" s="28"/>
      <c r="D9" s="28"/>
      <c r="E9" s="28"/>
      <c r="F9" s="28"/>
      <c r="G9" s="28"/>
    </row>
    <row r="10" spans="1:7" ht="18">
      <c r="A10" s="28" t="s">
        <v>45</v>
      </c>
      <c r="B10" s="28"/>
      <c r="C10" s="28"/>
      <c r="D10" s="28"/>
      <c r="E10" s="28"/>
      <c r="F10" s="28"/>
      <c r="G10" s="28"/>
    </row>
    <row r="11" spans="1:7" ht="18">
      <c r="A11" s="28" t="s">
        <v>46</v>
      </c>
      <c r="B11" s="28"/>
      <c r="C11" s="28"/>
      <c r="D11" s="28"/>
      <c r="E11" s="28"/>
      <c r="F11" s="28"/>
      <c r="G11" s="28"/>
    </row>
    <row r="12" spans="1:7" ht="18">
      <c r="A12" s="28" t="s">
        <v>47</v>
      </c>
      <c r="B12" s="28"/>
      <c r="C12" s="28"/>
      <c r="D12" s="28"/>
      <c r="E12" s="28"/>
      <c r="F12" s="28"/>
      <c r="G12" s="28"/>
    </row>
    <row r="13" spans="1:7" ht="18">
      <c r="A13" s="28" t="s">
        <v>48</v>
      </c>
      <c r="B13" s="28"/>
      <c r="C13" s="28"/>
      <c r="D13" s="28"/>
      <c r="E13" s="28"/>
      <c r="F13" s="28"/>
      <c r="G13" s="28"/>
    </row>
    <row r="14" spans="1:7" ht="18">
      <c r="A14" s="28"/>
      <c r="B14" s="28"/>
      <c r="C14" s="28"/>
      <c r="D14" s="28"/>
      <c r="E14" s="28"/>
      <c r="F14" s="28"/>
      <c r="G14" s="28"/>
    </row>
    <row r="15" spans="1:7" ht="18">
      <c r="A15" s="28" t="s">
        <v>28</v>
      </c>
      <c r="B15" s="28"/>
      <c r="C15" s="28"/>
      <c r="D15" s="28"/>
      <c r="E15" s="28"/>
      <c r="F15" s="28"/>
      <c r="G15" s="28"/>
    </row>
    <row r="16" spans="1:7" ht="18">
      <c r="A16" s="28" t="s">
        <v>49</v>
      </c>
      <c r="B16" s="28"/>
      <c r="C16" s="28"/>
      <c r="D16" s="28"/>
      <c r="E16" s="28"/>
      <c r="F16" s="28"/>
      <c r="G16" s="28"/>
    </row>
    <row r="17" spans="1:7" ht="15.75">
      <c r="A17" s="14"/>
      <c r="B17" s="14"/>
      <c r="C17" s="14"/>
      <c r="D17" s="14"/>
      <c r="E17" s="14"/>
      <c r="F17" s="14"/>
      <c r="G17" s="14"/>
    </row>
    <row r="18" spans="1:7" ht="80.25" customHeight="1">
      <c r="A18" s="8" t="s">
        <v>29</v>
      </c>
      <c r="B18" s="8" t="s">
        <v>1</v>
      </c>
      <c r="C18" s="4" t="s">
        <v>22</v>
      </c>
      <c r="D18" s="4" t="s">
        <v>27</v>
      </c>
      <c r="E18" s="4" t="s">
        <v>23</v>
      </c>
      <c r="F18" s="4" t="s">
        <v>54</v>
      </c>
      <c r="G18" s="4" t="s">
        <v>55</v>
      </c>
    </row>
    <row r="19" spans="1:7" s="3" customFormat="1" ht="25.5" customHeight="1">
      <c r="A19" s="5">
        <v>1000</v>
      </c>
      <c r="B19" s="7" t="s">
        <v>24</v>
      </c>
      <c r="C19" s="9">
        <v>1309280017.9559884</v>
      </c>
      <c r="D19" s="15">
        <f>C19/C22</f>
        <v>0.33355819085171651</v>
      </c>
      <c r="E19" s="9">
        <v>135134124.47999999</v>
      </c>
      <c r="F19" s="9">
        <f>E19</f>
        <v>135134124.47999999</v>
      </c>
      <c r="G19" s="9">
        <f>C19-F19</f>
        <v>1174145893.4759884</v>
      </c>
    </row>
    <row r="20" spans="1:7" s="3" customFormat="1" ht="25.5" customHeight="1">
      <c r="A20" s="5">
        <v>2500</v>
      </c>
      <c r="B20" s="6" t="s">
        <v>25</v>
      </c>
      <c r="C20" s="9">
        <v>1256061512.6100001</v>
      </c>
      <c r="D20" s="15">
        <f>C20/C22</f>
        <v>0.31999999999904211</v>
      </c>
      <c r="E20" s="9"/>
      <c r="F20" s="9">
        <f>E20</f>
        <v>0</v>
      </c>
      <c r="G20" s="9">
        <f t="shared" ref="G20:G22" si="0">C20-F20</f>
        <v>1256061512.6100001</v>
      </c>
    </row>
    <row r="21" spans="1:7" s="3" customFormat="1" ht="25.5" customHeight="1">
      <c r="A21" s="5"/>
      <c r="B21" s="7" t="s">
        <v>26</v>
      </c>
      <c r="C21" s="9">
        <v>1359850696.3520117</v>
      </c>
      <c r="D21" s="15">
        <f>C21/C22</f>
        <v>0.34644180914924139</v>
      </c>
      <c r="E21" s="9">
        <v>41418566.119999997</v>
      </c>
      <c r="F21" s="9">
        <f>E21</f>
        <v>41418566.119999997</v>
      </c>
      <c r="G21" s="9">
        <f t="shared" si="0"/>
        <v>1318432130.2320118</v>
      </c>
    </row>
    <row r="22" spans="1:7" ht="21.75" customHeight="1">
      <c r="A22" s="24"/>
      <c r="B22" s="10" t="s">
        <v>21</v>
      </c>
      <c r="C22" s="10">
        <f>SUM(C19:C21)</f>
        <v>3925192226.9180002</v>
      </c>
      <c r="D22" s="16">
        <f>SUM(D19:D21)</f>
        <v>1</v>
      </c>
      <c r="E22" s="10">
        <f>SUM(E19:E21)</f>
        <v>176552690.59999999</v>
      </c>
      <c r="F22" s="10">
        <f>SUM(F19:F21)</f>
        <v>176552690.59999999</v>
      </c>
      <c r="G22" s="10">
        <f t="shared" si="0"/>
        <v>3748639536.3180003</v>
      </c>
    </row>
    <row r="23" spans="1:7">
      <c r="A23" s="30"/>
      <c r="B23" s="31"/>
      <c r="C23" s="31"/>
      <c r="D23" s="31"/>
      <c r="E23" s="31"/>
      <c r="F23" s="31"/>
      <c r="G23" s="32"/>
    </row>
    <row r="24" spans="1:7">
      <c r="C24" s="12"/>
      <c r="D24" s="12"/>
    </row>
    <row r="26" spans="1:7">
      <c r="E26" s="12"/>
      <c r="F26" s="12"/>
    </row>
    <row r="30" spans="1:7" ht="12.75" customHeight="1">
      <c r="A30" s="29" t="s">
        <v>53</v>
      </c>
      <c r="B30" s="29"/>
      <c r="C30" s="29"/>
      <c r="D30" s="29"/>
      <c r="E30" s="29"/>
      <c r="F30" s="29"/>
      <c r="G30" s="29"/>
    </row>
    <row r="31" spans="1:7" ht="12.75" customHeight="1">
      <c r="A31" s="29"/>
      <c r="B31" s="29"/>
      <c r="C31" s="29"/>
      <c r="D31" s="29"/>
      <c r="E31" s="29"/>
      <c r="F31" s="29"/>
      <c r="G31" s="29"/>
    </row>
    <row r="32" spans="1:7" ht="12.75" customHeight="1">
      <c r="A32" s="29"/>
      <c r="B32" s="29"/>
      <c r="C32" s="29"/>
      <c r="D32" s="29"/>
      <c r="E32" s="29"/>
      <c r="F32" s="29"/>
      <c r="G32" s="29"/>
    </row>
  </sheetData>
  <autoFilter ref="A18:G23"/>
  <mergeCells count="12">
    <mergeCell ref="A30:G32"/>
    <mergeCell ref="A12:G12"/>
    <mergeCell ref="A13:G13"/>
    <mergeCell ref="A14:G14"/>
    <mergeCell ref="A15:G15"/>
    <mergeCell ref="A16:G16"/>
    <mergeCell ref="A23:G23"/>
    <mergeCell ref="A7:G7"/>
    <mergeCell ref="A8:G8"/>
    <mergeCell ref="A9:G9"/>
    <mergeCell ref="A10:G10"/>
    <mergeCell ref="A11:G11"/>
  </mergeCells>
  <printOptions horizontalCentered="1"/>
  <pageMargins left="0.15748031496062992" right="0.15748031496062992" top="0.19685039370078741" bottom="0.39370078740157483" header="0" footer="0.19685039370078741"/>
  <pageSetup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G54"/>
  <sheetViews>
    <sheetView showGridLines="0" topLeftCell="A31" zoomScaleNormal="100" workbookViewId="0">
      <selection activeCell="A42" sqref="A42:F42"/>
    </sheetView>
  </sheetViews>
  <sheetFormatPr baseColWidth="10" defaultRowHeight="12.75"/>
  <cols>
    <col min="1" max="1" width="7.5703125" style="1" bestFit="1" customWidth="1"/>
    <col min="2" max="2" width="75.5703125" style="1" customWidth="1"/>
    <col min="3" max="3" width="19" style="2" bestFit="1" customWidth="1"/>
    <col min="4" max="5" width="17.5703125" style="2" customWidth="1"/>
    <col min="6" max="6" width="21" style="2" customWidth="1"/>
    <col min="7" max="7" width="17.5703125" style="2" bestFit="1" customWidth="1"/>
    <col min="8" max="16384" width="11.42578125" style="2"/>
  </cols>
  <sheetData>
    <row r="9" spans="1:6" ht="18">
      <c r="A9" s="28" t="s">
        <v>44</v>
      </c>
      <c r="B9" s="28"/>
      <c r="C9" s="28"/>
      <c r="D9" s="28"/>
      <c r="E9" s="28"/>
      <c r="F9" s="28"/>
    </row>
    <row r="10" spans="1:6" ht="18">
      <c r="A10" s="28" t="s">
        <v>45</v>
      </c>
      <c r="B10" s="28"/>
      <c r="C10" s="28"/>
      <c r="D10" s="28"/>
      <c r="E10" s="28"/>
      <c r="F10" s="28"/>
    </row>
    <row r="11" spans="1:6" ht="18">
      <c r="A11" s="28" t="s">
        <v>46</v>
      </c>
      <c r="B11" s="28"/>
      <c r="C11" s="28"/>
      <c r="D11" s="28"/>
      <c r="E11" s="28"/>
      <c r="F11" s="28"/>
    </row>
    <row r="12" spans="1:6" ht="18">
      <c r="A12" s="28" t="s">
        <v>47</v>
      </c>
      <c r="B12" s="28"/>
      <c r="C12" s="28"/>
      <c r="D12" s="28"/>
      <c r="E12" s="28"/>
      <c r="F12" s="28"/>
    </row>
    <row r="13" spans="1:6" ht="18">
      <c r="A13" s="28" t="s">
        <v>48</v>
      </c>
      <c r="B13" s="28"/>
      <c r="C13" s="28"/>
      <c r="D13" s="28"/>
      <c r="E13" s="28"/>
      <c r="F13" s="28"/>
    </row>
    <row r="15" spans="1:6" ht="26.25" customHeight="1">
      <c r="A15" s="28"/>
      <c r="B15" s="28"/>
      <c r="C15" s="28"/>
      <c r="D15" s="28"/>
      <c r="E15" s="28"/>
      <c r="F15" s="28"/>
    </row>
    <row r="16" spans="1:6" ht="15.75" customHeight="1">
      <c r="A16" s="28" t="s">
        <v>28</v>
      </c>
      <c r="B16" s="28"/>
      <c r="C16" s="28"/>
      <c r="D16" s="28"/>
      <c r="E16" s="28"/>
      <c r="F16" s="28"/>
    </row>
    <row r="17" spans="1:7" ht="18">
      <c r="A17" s="28" t="s">
        <v>50</v>
      </c>
      <c r="B17" s="28"/>
      <c r="C17" s="28"/>
      <c r="D17" s="28"/>
      <c r="E17" s="28"/>
      <c r="F17" s="28"/>
    </row>
    <row r="18" spans="1:7" ht="18">
      <c r="A18" s="28"/>
      <c r="B18" s="28"/>
      <c r="C18" s="28"/>
      <c r="D18" s="28"/>
      <c r="E18" s="28"/>
      <c r="F18" s="28"/>
    </row>
    <row r="19" spans="1:7" ht="15.75">
      <c r="A19" s="11"/>
      <c r="B19" s="11"/>
      <c r="C19" s="11"/>
      <c r="D19" s="11"/>
      <c r="E19" s="11"/>
      <c r="F19" s="11"/>
    </row>
    <row r="20" spans="1:7" ht="80.25" customHeight="1">
      <c r="A20" s="8" t="s">
        <v>0</v>
      </c>
      <c r="B20" s="8" t="s">
        <v>1</v>
      </c>
      <c r="C20" s="4" t="s">
        <v>22</v>
      </c>
      <c r="D20" s="4" t="s">
        <v>23</v>
      </c>
      <c r="E20" s="4" t="s">
        <v>54</v>
      </c>
      <c r="F20" s="4" t="s">
        <v>55</v>
      </c>
    </row>
    <row r="21" spans="1:7" s="3" customFormat="1" ht="20.45" customHeight="1">
      <c r="A21" s="5">
        <v>1130</v>
      </c>
      <c r="B21" s="6" t="s">
        <v>2</v>
      </c>
      <c r="C21" s="9">
        <v>533122977.57599223</v>
      </c>
      <c r="D21" s="9">
        <v>51532980.869999997</v>
      </c>
      <c r="E21" s="9">
        <f>D21</f>
        <v>51532980.869999997</v>
      </c>
      <c r="F21" s="9">
        <f>C21-E21</f>
        <v>481589996.70599222</v>
      </c>
      <c r="G21" s="13"/>
    </row>
    <row r="22" spans="1:7" s="3" customFormat="1" ht="20.45" customHeight="1">
      <c r="A22" s="5">
        <v>1220</v>
      </c>
      <c r="B22" s="7" t="s">
        <v>3</v>
      </c>
      <c r="C22" s="9">
        <v>487812079.79999894</v>
      </c>
      <c r="D22" s="9">
        <v>61797472.659999996</v>
      </c>
      <c r="E22" s="9">
        <f t="shared" ref="E22:E40" si="0">D22</f>
        <v>61797472.659999996</v>
      </c>
      <c r="F22" s="9">
        <f t="shared" ref="F22:F40" si="1">C22-E22</f>
        <v>426014607.13999891</v>
      </c>
      <c r="G22" s="13"/>
    </row>
    <row r="23" spans="1:7" s="3" customFormat="1" ht="20.45" customHeight="1">
      <c r="A23" s="5">
        <v>1320</v>
      </c>
      <c r="B23" s="7" t="s">
        <v>4</v>
      </c>
      <c r="C23" s="9">
        <v>185314937.48999733</v>
      </c>
      <c r="D23" s="9">
        <v>420902.32</v>
      </c>
      <c r="E23" s="9">
        <f t="shared" si="0"/>
        <v>420902.32</v>
      </c>
      <c r="F23" s="9">
        <f t="shared" si="1"/>
        <v>184894035.16999733</v>
      </c>
    </row>
    <row r="24" spans="1:7" s="3" customFormat="1" ht="20.45" customHeight="1">
      <c r="A24" s="5">
        <v>1340</v>
      </c>
      <c r="B24" s="7" t="s">
        <v>30</v>
      </c>
      <c r="C24" s="9">
        <v>0</v>
      </c>
      <c r="D24" s="9">
        <v>21382768.629999999</v>
      </c>
      <c r="E24" s="9">
        <f t="shared" si="0"/>
        <v>21382768.629999999</v>
      </c>
      <c r="F24" s="9">
        <f t="shared" si="1"/>
        <v>-21382768.629999999</v>
      </c>
    </row>
    <row r="25" spans="1:7" s="3" customFormat="1" ht="20.45" customHeight="1">
      <c r="A25" s="5">
        <v>1410</v>
      </c>
      <c r="B25" s="6" t="s">
        <v>5</v>
      </c>
      <c r="C25" s="9">
        <v>58297991.399999529</v>
      </c>
      <c r="D25" s="9"/>
      <c r="E25" s="9">
        <f t="shared" si="0"/>
        <v>0</v>
      </c>
      <c r="F25" s="9">
        <f t="shared" si="1"/>
        <v>58297991.399999529</v>
      </c>
    </row>
    <row r="26" spans="1:7" s="3" customFormat="1" ht="20.45" customHeight="1">
      <c r="A26" s="5">
        <v>1420</v>
      </c>
      <c r="B26" s="7" t="s">
        <v>6</v>
      </c>
      <c r="C26" s="9">
        <v>19292212.050000072</v>
      </c>
      <c r="D26" s="9"/>
      <c r="E26" s="9">
        <f t="shared" si="0"/>
        <v>0</v>
      </c>
      <c r="F26" s="9">
        <f t="shared" si="1"/>
        <v>19292212.050000072</v>
      </c>
    </row>
    <row r="27" spans="1:7" s="3" customFormat="1" ht="20.45" customHeight="1">
      <c r="A27" s="5">
        <v>1430</v>
      </c>
      <c r="B27" s="7" t="s">
        <v>7</v>
      </c>
      <c r="C27" s="9">
        <v>25439819.640000366</v>
      </c>
      <c r="D27" s="9"/>
      <c r="E27" s="9">
        <f t="shared" si="0"/>
        <v>0</v>
      </c>
      <c r="F27" s="9">
        <f t="shared" si="1"/>
        <v>25439819.640000366</v>
      </c>
    </row>
    <row r="28" spans="1:7" s="3" customFormat="1" ht="20.45" customHeight="1">
      <c r="A28" s="5">
        <v>2510</v>
      </c>
      <c r="B28" s="6" t="s">
        <v>8</v>
      </c>
      <c r="C28" s="9">
        <v>7194967</v>
      </c>
      <c r="D28" s="9"/>
      <c r="E28" s="9">
        <f t="shared" si="0"/>
        <v>0</v>
      </c>
      <c r="F28" s="9">
        <f t="shared" si="1"/>
        <v>7194967</v>
      </c>
    </row>
    <row r="29" spans="1:7" s="3" customFormat="1" ht="20.45" customHeight="1">
      <c r="A29" s="5">
        <v>2530</v>
      </c>
      <c r="B29" s="7" t="s">
        <v>9</v>
      </c>
      <c r="C29" s="9">
        <v>789753683.11000001</v>
      </c>
      <c r="D29" s="9"/>
      <c r="E29" s="9">
        <f t="shared" si="0"/>
        <v>0</v>
      </c>
      <c r="F29" s="9">
        <f t="shared" si="1"/>
        <v>789753683.11000001</v>
      </c>
    </row>
    <row r="30" spans="1:7" s="3" customFormat="1" ht="20.45" customHeight="1">
      <c r="A30" s="5">
        <v>2540</v>
      </c>
      <c r="B30" s="6" t="s">
        <v>10</v>
      </c>
      <c r="C30" s="9">
        <v>208313199.5</v>
      </c>
      <c r="D30" s="9"/>
      <c r="E30" s="9">
        <f t="shared" si="0"/>
        <v>0</v>
      </c>
      <c r="F30" s="9">
        <f t="shared" si="1"/>
        <v>208313199.5</v>
      </c>
    </row>
    <row r="31" spans="1:7" s="3" customFormat="1" ht="20.45" customHeight="1">
      <c r="A31" s="5">
        <v>2550</v>
      </c>
      <c r="B31" s="7" t="s">
        <v>11</v>
      </c>
      <c r="C31" s="9">
        <v>40947078</v>
      </c>
      <c r="D31" s="9"/>
      <c r="E31" s="9">
        <f t="shared" si="0"/>
        <v>0</v>
      </c>
      <c r="F31" s="9">
        <f t="shared" si="1"/>
        <v>40947078</v>
      </c>
    </row>
    <row r="32" spans="1:7" s="3" customFormat="1" ht="20.45" customHeight="1">
      <c r="A32" s="5">
        <v>2590</v>
      </c>
      <c r="B32" s="7" t="s">
        <v>12</v>
      </c>
      <c r="C32" s="9">
        <v>209852585</v>
      </c>
      <c r="D32" s="9"/>
      <c r="E32" s="9">
        <f t="shared" si="0"/>
        <v>0</v>
      </c>
      <c r="F32" s="9">
        <f t="shared" si="1"/>
        <v>209852585</v>
      </c>
    </row>
    <row r="33" spans="1:6" s="3" customFormat="1" ht="20.45" customHeight="1">
      <c r="A33" s="5">
        <v>2610</v>
      </c>
      <c r="B33" s="7" t="s">
        <v>13</v>
      </c>
      <c r="C33" s="9">
        <v>7793522.3900000006</v>
      </c>
      <c r="D33" s="9"/>
      <c r="E33" s="9">
        <f t="shared" si="0"/>
        <v>0</v>
      </c>
      <c r="F33" s="9">
        <f t="shared" si="1"/>
        <v>7793522.3900000006</v>
      </c>
    </row>
    <row r="34" spans="1:6" s="3" customFormat="1" ht="20.45" customHeight="1">
      <c r="A34" s="5">
        <v>2950</v>
      </c>
      <c r="B34" s="7" t="s">
        <v>14</v>
      </c>
      <c r="C34" s="9">
        <v>13409163</v>
      </c>
      <c r="D34" s="9"/>
      <c r="E34" s="9">
        <f t="shared" si="0"/>
        <v>0</v>
      </c>
      <c r="F34" s="9">
        <f t="shared" si="1"/>
        <v>13409163</v>
      </c>
    </row>
    <row r="35" spans="1:6" s="3" customFormat="1" ht="20.45" customHeight="1">
      <c r="A35" s="5">
        <v>3110</v>
      </c>
      <c r="B35" s="6" t="s">
        <v>15</v>
      </c>
      <c r="C35" s="9">
        <v>49767201</v>
      </c>
      <c r="D35" s="9"/>
      <c r="E35" s="9">
        <f t="shared" si="0"/>
        <v>0</v>
      </c>
      <c r="F35" s="9">
        <f t="shared" si="1"/>
        <v>49767201</v>
      </c>
    </row>
    <row r="36" spans="1:6" s="3" customFormat="1" ht="20.45" customHeight="1">
      <c r="A36" s="5">
        <v>3380</v>
      </c>
      <c r="B36" s="6" t="s">
        <v>16</v>
      </c>
      <c r="C36" s="9">
        <v>275066809</v>
      </c>
      <c r="D36" s="9">
        <v>21368948.809999999</v>
      </c>
      <c r="E36" s="9">
        <f t="shared" si="0"/>
        <v>21368948.809999999</v>
      </c>
      <c r="F36" s="9">
        <f t="shared" si="1"/>
        <v>253697860.19</v>
      </c>
    </row>
    <row r="37" spans="1:6" s="3" customFormat="1" ht="20.45" customHeight="1">
      <c r="A37" s="5">
        <v>3390</v>
      </c>
      <c r="B37" s="6" t="s">
        <v>17</v>
      </c>
      <c r="C37" s="9">
        <v>179834234.97201157</v>
      </c>
      <c r="D37" s="9"/>
      <c r="E37" s="9">
        <f t="shared" si="0"/>
        <v>0</v>
      </c>
      <c r="F37" s="9">
        <f t="shared" si="1"/>
        <v>179834234.97201157</v>
      </c>
    </row>
    <row r="38" spans="1:6" s="3" customFormat="1" ht="20.45" customHeight="1">
      <c r="A38" s="5">
        <v>3540</v>
      </c>
      <c r="B38" s="6" t="s">
        <v>18</v>
      </c>
      <c r="C38" s="9">
        <v>239053219</v>
      </c>
      <c r="D38" s="9"/>
      <c r="E38" s="9">
        <f t="shared" si="0"/>
        <v>0</v>
      </c>
      <c r="F38" s="9">
        <f t="shared" si="1"/>
        <v>239053219</v>
      </c>
    </row>
    <row r="39" spans="1:6" s="3" customFormat="1" ht="20.45" customHeight="1">
      <c r="A39" s="5">
        <v>3570</v>
      </c>
      <c r="B39" s="6" t="s">
        <v>19</v>
      </c>
      <c r="C39" s="9">
        <v>30000000</v>
      </c>
      <c r="D39" s="9"/>
      <c r="E39" s="9">
        <f t="shared" si="0"/>
        <v>0</v>
      </c>
      <c r="F39" s="9">
        <f t="shared" si="1"/>
        <v>30000000</v>
      </c>
    </row>
    <row r="40" spans="1:6" s="3" customFormat="1" ht="20.45" customHeight="1">
      <c r="A40" s="5">
        <v>3580</v>
      </c>
      <c r="B40" s="7" t="s">
        <v>20</v>
      </c>
      <c r="C40" s="9">
        <v>564926546.99000001</v>
      </c>
      <c r="D40" s="9">
        <v>20049617.309999999</v>
      </c>
      <c r="E40" s="9">
        <f t="shared" si="0"/>
        <v>20049617.309999999</v>
      </c>
      <c r="F40" s="9">
        <f t="shared" si="1"/>
        <v>544876929.68000007</v>
      </c>
    </row>
    <row r="41" spans="1:6" ht="21.75" customHeight="1">
      <c r="A41" s="23"/>
      <c r="B41" s="10" t="s">
        <v>21</v>
      </c>
      <c r="C41" s="10">
        <f>SUM(C21:C40)</f>
        <v>3925192226.9180002</v>
      </c>
      <c r="D41" s="10">
        <f>SUM(D21:D40)</f>
        <v>176552690.59999999</v>
      </c>
      <c r="E41" s="10">
        <f>SUM(E21:E40)</f>
        <v>176552690.59999999</v>
      </c>
      <c r="F41" s="10">
        <f>SUM(F21:F40)</f>
        <v>3748639536.3179998</v>
      </c>
    </row>
    <row r="42" spans="1:6">
      <c r="A42" s="35"/>
      <c r="B42" s="35"/>
      <c r="C42" s="35"/>
      <c r="D42" s="35"/>
      <c r="E42" s="35"/>
      <c r="F42" s="35"/>
    </row>
    <row r="43" spans="1:6">
      <c r="C43" s="12"/>
    </row>
    <row r="45" spans="1:6">
      <c r="D45" s="12"/>
      <c r="E45" s="12"/>
    </row>
    <row r="52" spans="1:6">
      <c r="A52" s="33" t="s">
        <v>53</v>
      </c>
      <c r="B52" s="34"/>
      <c r="C52" s="34"/>
      <c r="D52" s="34"/>
      <c r="E52" s="34"/>
      <c r="F52" s="34"/>
    </row>
    <row r="53" spans="1:6">
      <c r="A53" s="34"/>
      <c r="B53" s="34"/>
      <c r="C53" s="34"/>
      <c r="D53" s="34"/>
      <c r="E53" s="34"/>
      <c r="F53" s="34"/>
    </row>
    <row r="54" spans="1:6">
      <c r="A54" s="34"/>
      <c r="B54" s="34"/>
      <c r="C54" s="34"/>
      <c r="D54" s="34"/>
      <c r="E54" s="34"/>
      <c r="F54" s="34"/>
    </row>
  </sheetData>
  <mergeCells count="11">
    <mergeCell ref="A17:F17"/>
    <mergeCell ref="A52:F54"/>
    <mergeCell ref="A9:F9"/>
    <mergeCell ref="A10:F10"/>
    <mergeCell ref="A11:F11"/>
    <mergeCell ref="A12:F12"/>
    <mergeCell ref="A13:F13"/>
    <mergeCell ref="A42:F42"/>
    <mergeCell ref="A18:F18"/>
    <mergeCell ref="A15:F15"/>
    <mergeCell ref="A16:F16"/>
  </mergeCells>
  <printOptions horizontalCentered="1"/>
  <pageMargins left="0.15748031496062992" right="0.15748031496062992" top="0.19685039370078741" bottom="0.39370078740157483" header="0" footer="0.19685039370078741"/>
  <pageSetup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G30"/>
  <sheetViews>
    <sheetView showGridLines="0" tabSelected="1" topLeftCell="A10" zoomScaleNormal="100" workbookViewId="0">
      <selection activeCell="B24" sqref="B24"/>
    </sheetView>
  </sheetViews>
  <sheetFormatPr baseColWidth="10" defaultRowHeight="12.75"/>
  <cols>
    <col min="1" max="1" width="7.5703125" style="1" bestFit="1" customWidth="1"/>
    <col min="2" max="2" width="83.140625" style="1" customWidth="1"/>
    <col min="3" max="3" width="62.5703125" style="1" bestFit="1" customWidth="1"/>
    <col min="4" max="4" width="14.7109375" style="2" customWidth="1"/>
    <col min="5" max="5" width="29.28515625" style="2" hidden="1" customWidth="1"/>
    <col min="6" max="6" width="11.42578125" style="2"/>
    <col min="7" max="7" width="17.5703125" style="2" bestFit="1" customWidth="1"/>
    <col min="8" max="16384" width="11.42578125" style="2"/>
  </cols>
  <sheetData>
    <row r="9" spans="1:7" ht="18" customHeight="1">
      <c r="A9" s="28" t="s">
        <v>44</v>
      </c>
      <c r="B9" s="28"/>
      <c r="C9" s="28"/>
      <c r="D9" s="28"/>
      <c r="E9" s="28"/>
      <c r="F9" s="22"/>
    </row>
    <row r="10" spans="1:7" ht="18" customHeight="1">
      <c r="A10" s="28" t="s">
        <v>45</v>
      </c>
      <c r="B10" s="28"/>
      <c r="C10" s="28"/>
      <c r="D10" s="28"/>
      <c r="E10" s="28"/>
      <c r="F10" s="22"/>
    </row>
    <row r="11" spans="1:7" ht="18" customHeight="1">
      <c r="A11" s="28" t="s">
        <v>46</v>
      </c>
      <c r="B11" s="28"/>
      <c r="C11" s="28"/>
      <c r="D11" s="28"/>
      <c r="E11" s="28"/>
      <c r="F11" s="22"/>
    </row>
    <row r="12" spans="1:7" ht="18" customHeight="1">
      <c r="A12" s="28" t="s">
        <v>47</v>
      </c>
      <c r="B12" s="28"/>
      <c r="C12" s="28"/>
      <c r="D12" s="28"/>
      <c r="E12" s="28"/>
      <c r="F12" s="22"/>
    </row>
    <row r="13" spans="1:7" ht="18" customHeight="1">
      <c r="A13" s="28" t="s">
        <v>48</v>
      </c>
      <c r="B13" s="28"/>
      <c r="C13" s="28"/>
      <c r="D13" s="28"/>
      <c r="E13" s="28"/>
      <c r="F13" s="22"/>
    </row>
    <row r="14" spans="1:7" ht="18" customHeight="1">
      <c r="C14" s="2"/>
    </row>
    <row r="15" spans="1:7" ht="18" customHeight="1">
      <c r="A15" s="28" t="s">
        <v>28</v>
      </c>
      <c r="B15" s="28"/>
      <c r="C15" s="28"/>
      <c r="D15" s="28"/>
      <c r="E15" s="28"/>
      <c r="F15" s="22"/>
    </row>
    <row r="16" spans="1:7" s="3" customFormat="1" ht="18" customHeight="1">
      <c r="A16" s="28" t="s">
        <v>51</v>
      </c>
      <c r="B16" s="28"/>
      <c r="C16" s="28"/>
      <c r="D16" s="28"/>
      <c r="E16" s="28"/>
      <c r="F16" s="22"/>
      <c r="G16" s="13"/>
    </row>
    <row r="17" spans="1:7" s="3" customFormat="1" ht="18" customHeight="1">
      <c r="A17" s="28"/>
      <c r="B17" s="28"/>
      <c r="C17" s="28"/>
      <c r="D17" s="28"/>
      <c r="E17" s="28"/>
      <c r="F17" s="22"/>
      <c r="G17" s="13"/>
    </row>
    <row r="18" spans="1:7" s="3" customFormat="1" ht="25.5" customHeight="1">
      <c r="A18" s="14"/>
      <c r="B18" s="14"/>
      <c r="C18" s="14"/>
      <c r="D18" s="14"/>
      <c r="E18" s="14"/>
    </row>
    <row r="19" spans="1:7" s="3" customFormat="1" ht="52.5" customHeight="1">
      <c r="A19" s="4" t="s">
        <v>0</v>
      </c>
      <c r="B19" s="4" t="s">
        <v>34</v>
      </c>
      <c r="C19" s="4" t="s">
        <v>1</v>
      </c>
      <c r="D19" s="4" t="s">
        <v>32</v>
      </c>
      <c r="E19" s="4" t="s">
        <v>52</v>
      </c>
    </row>
    <row r="20" spans="1:7" s="3" customFormat="1" ht="25.5" customHeight="1">
      <c r="A20" s="5">
        <v>3380</v>
      </c>
      <c r="B20" s="7" t="s">
        <v>40</v>
      </c>
      <c r="C20" s="7" t="s">
        <v>35</v>
      </c>
      <c r="D20" s="17">
        <v>31482</v>
      </c>
      <c r="E20" s="18">
        <v>12684644.880000001</v>
      </c>
    </row>
    <row r="21" spans="1:7" s="3" customFormat="1" ht="25.5" customHeight="1">
      <c r="A21" s="5">
        <v>3380</v>
      </c>
      <c r="B21" s="7" t="s">
        <v>31</v>
      </c>
      <c r="C21" s="7" t="s">
        <v>38</v>
      </c>
      <c r="D21" s="17" t="s">
        <v>33</v>
      </c>
      <c r="E21" s="18">
        <v>94740.87</v>
      </c>
    </row>
    <row r="22" spans="1:7" s="3" customFormat="1" ht="25.5" customHeight="1">
      <c r="A22" s="5">
        <v>3380</v>
      </c>
      <c r="B22" s="19" t="s">
        <v>41</v>
      </c>
      <c r="C22" s="7" t="s">
        <v>35</v>
      </c>
      <c r="D22" s="17">
        <v>34184</v>
      </c>
      <c r="E22" s="18">
        <v>8534102.0600000005</v>
      </c>
    </row>
    <row r="23" spans="1:7" s="3" customFormat="1" ht="25.5" customHeight="1">
      <c r="A23" s="5">
        <v>3380</v>
      </c>
      <c r="B23" s="7" t="s">
        <v>31</v>
      </c>
      <c r="C23" s="7" t="s">
        <v>37</v>
      </c>
      <c r="D23" s="17" t="s">
        <v>33</v>
      </c>
      <c r="E23" s="18">
        <v>55461</v>
      </c>
    </row>
    <row r="24" spans="1:7" ht="21.75" customHeight="1">
      <c r="A24" s="5">
        <v>3580</v>
      </c>
      <c r="B24" s="7" t="s">
        <v>42</v>
      </c>
      <c r="C24" s="7" t="s">
        <v>36</v>
      </c>
      <c r="D24" s="17">
        <v>35230</v>
      </c>
      <c r="E24" s="18">
        <v>8095714.8399999999</v>
      </c>
      <c r="F24" s="25"/>
    </row>
    <row r="25" spans="1:7" ht="12.75" customHeight="1">
      <c r="A25" s="5">
        <v>3580</v>
      </c>
      <c r="B25" s="7" t="s">
        <v>31</v>
      </c>
      <c r="C25" s="7" t="s">
        <v>39</v>
      </c>
      <c r="D25" s="17" t="s">
        <v>33</v>
      </c>
      <c r="E25" s="18">
        <v>48877.47</v>
      </c>
      <c r="F25" s="26"/>
    </row>
    <row r="26" spans="1:7">
      <c r="A26" s="5">
        <v>3580</v>
      </c>
      <c r="B26" s="7" t="s">
        <v>43</v>
      </c>
      <c r="C26" s="7" t="s">
        <v>36</v>
      </c>
      <c r="D26" s="17">
        <v>35566</v>
      </c>
      <c r="E26" s="18">
        <v>6128474.0199999996</v>
      </c>
    </row>
    <row r="27" spans="1:7">
      <c r="A27" s="23"/>
      <c r="B27" s="36"/>
      <c r="C27" s="37"/>
      <c r="D27" s="37"/>
      <c r="E27" s="10">
        <f>SUM(E20:E26)</f>
        <v>35642015.140000001</v>
      </c>
    </row>
    <row r="28" spans="1:7" ht="14.25" customHeight="1">
      <c r="A28" s="20"/>
      <c r="B28" s="20"/>
      <c r="C28" s="20"/>
      <c r="D28" s="20"/>
      <c r="E28" s="20"/>
    </row>
    <row r="29" spans="1:7" ht="12.75" customHeight="1">
      <c r="A29" s="21"/>
      <c r="B29" s="21"/>
      <c r="C29" s="21"/>
      <c r="D29" s="21"/>
      <c r="E29" s="21"/>
    </row>
    <row r="30" spans="1:7" ht="12.75" customHeight="1">
      <c r="A30" s="21"/>
      <c r="B30" s="21"/>
      <c r="C30" s="21"/>
      <c r="D30" s="21"/>
      <c r="E30" s="21"/>
    </row>
  </sheetData>
  <mergeCells count="9">
    <mergeCell ref="A9:E9"/>
    <mergeCell ref="A10:E10"/>
    <mergeCell ref="A11:E11"/>
    <mergeCell ref="A12:E12"/>
    <mergeCell ref="A13:E13"/>
    <mergeCell ref="A15:E15"/>
    <mergeCell ref="A16:E16"/>
    <mergeCell ref="A17:E17"/>
    <mergeCell ref="B27:D27"/>
  </mergeCells>
  <printOptions horizontalCentered="1" verticalCentered="1"/>
  <pageMargins left="0.15748031496062992" right="0.15748031496062992" top="0.19685039370078741" bottom="0.39370078740157483" header="0" footer="0.19685039370078741"/>
  <pageSetup scale="80" fitToHeight="4" orientation="landscape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RESUMEN trim</vt:lpstr>
      <vt:lpstr>DESGLOCE trim</vt:lpstr>
      <vt:lpstr>PROVEEDORES</vt:lpstr>
      <vt:lpstr>'DESGLOCE trim'!Área_de_impresión</vt:lpstr>
      <vt:lpstr>PROVEEDORES!Área_de_impresión</vt:lpstr>
      <vt:lpstr>'RESUMEN trim'!Área_de_impresión</vt:lpstr>
      <vt:lpstr>'DESGLOCE trim'!Títulos_a_imprimir</vt:lpstr>
      <vt:lpstr>PROVEEDORES!Títulos_a_imprimir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2020-04-22T16:26:20Z</cp:lastPrinted>
  <dcterms:created xsi:type="dcterms:W3CDTF">2020-02-25T17:44:18Z</dcterms:created>
  <dcterms:modified xsi:type="dcterms:W3CDTF">2020-04-22T16:26:25Z</dcterms:modified>
</cp:coreProperties>
</file>