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4T\3InformacionProgramatica\xls\"/>
    </mc:Choice>
  </mc:AlternateContent>
  <xr:revisionPtr revIDLastSave="0" documentId="8_{A2AC5954-BE82-49D5-9722-F2455E2BF041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Hoja1!$A$1:$R$41</definedName>
    <definedName name="_xlnm.Print_Titles" localSheetId="0">Hoja1!$1:$14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1" l="1"/>
  <c r="N32" i="1"/>
  <c r="M32" i="1"/>
  <c r="L32" i="1"/>
  <c r="K32" i="1"/>
  <c r="J32" i="1"/>
  <c r="I32" i="1"/>
  <c r="H32" i="1"/>
  <c r="O16" i="1"/>
  <c r="N16" i="1"/>
  <c r="M16" i="1"/>
  <c r="L16" i="1"/>
  <c r="P16" i="1" s="1"/>
  <c r="K16" i="1"/>
  <c r="J16" i="1"/>
  <c r="I16" i="1"/>
  <c r="H16" i="1"/>
  <c r="Q16" i="1" l="1"/>
</calcChain>
</file>

<file path=xl/comments1.xml><?xml version="1.0" encoding="utf-8"?>
<comments xmlns="http://schemas.openxmlformats.org/spreadsheetml/2006/main">
  <authors>
    <author>DGCG</author>
  </authors>
  <commentList>
    <comment ref="O12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<sst xmlns="http://schemas.openxmlformats.org/spreadsheetml/2006/main" count="67" uniqueCount="58">
  <si>
    <t>PROGRAMAS Y PROYECTOS DE INVERSIÓN</t>
  </si>
  <si>
    <t>Del 01 de Enero Al 31 de Diciembre de 2017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</si>
  <si>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</si>
  <si>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</si>
  <si>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</si>
  <si>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</si>
  <si>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</si>
  <si>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</si>
  <si>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</si>
  <si>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</si>
  <si>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</si>
  <si>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</si>
  <si>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</si>
  <si>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</si>
  <si>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</si>
  <si>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</si>
  <si>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</si>
  <si>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</si>
  <si>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</si>
  <si>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</si>
  <si>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</si>
  <si>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</si>
  <si>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G1149</t>
  </si>
  <si>
    <t>Coordinación General</t>
  </si>
  <si>
    <t xml:space="preserve">0101 </t>
  </si>
  <si>
    <t>P2360</t>
  </si>
  <si>
    <t>Portabilidad del Causes</t>
  </si>
  <si>
    <t>P2364</t>
  </si>
  <si>
    <t>Cuotas de Familiares</t>
  </si>
  <si>
    <t>G1150</t>
  </si>
  <si>
    <t>Garantizar el proceso de afiliación al seguro popu</t>
  </si>
  <si>
    <t xml:space="preserve">0102 </t>
  </si>
  <si>
    <t>G1151</t>
  </si>
  <si>
    <t>Aseroría de afiliados por Gestores</t>
  </si>
  <si>
    <t xml:space="preserve">0103 </t>
  </si>
  <si>
    <t>P2351</t>
  </si>
  <si>
    <t>Remuneración del personal involucrado en la prestación de servicios de atención médica a los beneficiarios del Sistema.</t>
  </si>
  <si>
    <t xml:space="preserve">0201 </t>
  </si>
  <si>
    <t>P2352</t>
  </si>
  <si>
    <t>Financiamiento de medicamentos, material de curación y otros insumos relacionados con las Intervenciones del Catálogo Universal de Serviciso de Salud</t>
  </si>
  <si>
    <t>P2353</t>
  </si>
  <si>
    <t>Caravanas de la Salud en zonas de difícil acceso sin infraestructura médica.</t>
  </si>
  <si>
    <t>P2354</t>
  </si>
  <si>
    <t>Gasto Operativo de Unidades Médicas participantes en la Prestación de los Servicios de Salud del Catalogo Universal de Servicios de Salud.</t>
  </si>
  <si>
    <t>P2355</t>
  </si>
  <si>
    <t>Pagos a Terceros por Servicios de Salud</t>
  </si>
  <si>
    <t>P2356</t>
  </si>
  <si>
    <t>Acciones de Promoción, Prevención y Detección oportuna de enfermedades contenidas en el Catalogo Universal de Servicios de Salud</t>
  </si>
  <si>
    <t>P2361</t>
  </si>
  <si>
    <t xml:space="preserve">Seguro Médico Siglo XXI </t>
  </si>
  <si>
    <t>P2363</t>
  </si>
  <si>
    <t xml:space="preserve">Fondo de Protección contra Gastos Catastróficos </t>
  </si>
  <si>
    <t>Q2553</t>
  </si>
  <si>
    <t>Previsiones para Infraestructura en Salud</t>
  </si>
  <si>
    <t>0201</t>
  </si>
  <si>
    <t>ADMINISTRACION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</si>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</sst>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164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 applyFill="1" applyBorder="1"/>
    <xf numFmtId="0" fontId="6" fillId="2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2" borderId="0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right" vertical="center" wrapText="1"/>
    </xf>
    <xf numFmtId="0" fontId="8" fillId="5" borderId="2" xfId="0" applyFont="1" applyFill="1" applyBorder="1"/>
    <xf numFmtId="0" fontId="8" fillId="0" borderId="2" xfId="0" applyFont="1" applyBorder="1"/>
    <xf numFmtId="0" fontId="6" fillId="0" borderId="4" xfId="0" applyFont="1" applyFill="1" applyBorder="1"/>
    <xf numFmtId="0" fontId="7" fillId="5" borderId="4" xfId="0" applyFont="1" applyFill="1" applyBorder="1" applyAlignment="1">
      <alignment horizontal="right" vertical="center" wrapText="1"/>
    </xf>
    <xf numFmtId="7" fontId="7" fillId="5" borderId="2" xfId="0" applyNumberFormat="1" applyFont="1" applyFill="1" applyBorder="1" applyAlignment="1">
      <alignment horizontal="right" vertical="center" wrapText="1"/>
    </xf>
    <xf numFmtId="10" fontId="8" fillId="5" borderId="2" xfId="1" applyNumberFormat="1" applyFont="1" applyFill="1" applyBorder="1"/>
    <xf numFmtId="10" fontId="8" fillId="0" borderId="2" xfId="1" applyNumberFormat="1" applyFont="1" applyBorder="1"/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164" fontId="8" fillId="5" borderId="2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/>
    <xf numFmtId="0" fontId="6" fillId="0" borderId="6" xfId="0" applyFont="1" applyFill="1" applyBorder="1"/>
    <xf numFmtId="9" fontId="8" fillId="5" borderId="2" xfId="1" applyFont="1" applyFill="1" applyBorder="1"/>
    <xf numFmtId="9" fontId="8" fillId="0" borderId="2" xfId="1" applyFont="1" applyBorder="1"/>
    <xf numFmtId="0" fontId="8" fillId="5" borderId="7" xfId="0" applyFont="1" applyFill="1" applyBorder="1" applyAlignment="1">
      <alignment horizontal="justify" vertical="center" wrapText="1"/>
    </xf>
    <xf numFmtId="0" fontId="8" fillId="5" borderId="5" xfId="0" applyFont="1" applyFill="1" applyBorder="1" applyAlignment="1">
      <alignment horizontal="justify" vertical="center" wrapText="1"/>
    </xf>
    <xf numFmtId="0" fontId="8" fillId="5" borderId="6" xfId="0" applyFont="1" applyFill="1" applyBorder="1" applyAlignment="1">
      <alignment horizontal="justify" vertical="center" wrapText="1"/>
    </xf>
    <xf numFmtId="0" fontId="8" fillId="5" borderId="6" xfId="0" applyFont="1" applyFill="1" applyBorder="1" applyAlignment="1">
      <alignment horizontal="right" vertical="center" wrapText="1"/>
    </xf>
    <xf numFmtId="0" fontId="8" fillId="5" borderId="8" xfId="0" applyFont="1" applyFill="1" applyBorder="1" applyAlignment="1">
      <alignment horizontal="right" vertical="center" wrapText="1"/>
    </xf>
    <xf numFmtId="7" fontId="8" fillId="5" borderId="8" xfId="0" applyNumberFormat="1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justify" vertical="center" wrapText="1"/>
    </xf>
    <xf numFmtId="0" fontId="7" fillId="5" borderId="8" xfId="0" applyFont="1" applyFill="1" applyBorder="1" applyAlignment="1">
      <alignment horizontal="right" vertical="center" wrapText="1"/>
    </xf>
    <xf numFmtId="7" fontId="7" fillId="5" borderId="8" xfId="0" applyNumberFormat="1" applyFont="1" applyFill="1" applyBorder="1" applyAlignment="1">
      <alignment horizontal="right" vertical="center" wrapText="1"/>
    </xf>
    <xf numFmtId="0" fontId="9" fillId="5" borderId="0" xfId="0" applyFont="1" applyFill="1"/>
    <xf numFmtId="0" fontId="7" fillId="5" borderId="4" xfId="0" applyNumberFormat="1" applyFont="1" applyFill="1" applyBorder="1" applyAlignment="1">
      <alignment horizontal="center" vertical="center" wrapText="1"/>
    </xf>
    <xf numFmtId="9" fontId="7" fillId="5" borderId="9" xfId="1" applyFont="1" applyFill="1" applyBorder="1" applyAlignment="1">
      <alignment horizontal="center"/>
    </xf>
    <xf numFmtId="9" fontId="7" fillId="5" borderId="15" xfId="1" applyFont="1" applyFill="1" applyBorder="1" applyAlignment="1">
      <alignment horizontal="center"/>
    </xf>
    <xf numFmtId="0" fontId="8" fillId="5" borderId="13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left" vertical="center" wrapText="1" indent="3"/>
    </xf>
    <xf numFmtId="0" fontId="7" fillId="5" borderId="15" xfId="0" applyFont="1" applyFill="1" applyBorder="1" applyAlignment="1">
      <alignment horizontal="left" vertical="center" wrapText="1" indent="3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28575</xdr:rowOff>
    </xdr:from>
    <xdr:to>
      <xdr:col>4</xdr:col>
      <xdr:colOff>266700</xdr:colOff>
      <xdr:row>7</xdr:row>
      <xdr:rowOff>66675</xdr:rowOff>
    </xdr:to>
    <xdr:pic>
      <xdr:nvPicPr>
        <xdr:cNvPr id="1042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6F95EBF-1345-4ADC-8C05-E198AC964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514350"/>
          <a:ext cx="2333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876300</xdr:colOff>
      <xdr:row>1</xdr:row>
      <xdr:rowOff>161925</xdr:rowOff>
    </xdr:from>
    <xdr:to>
      <xdr:col>9</xdr:col>
      <xdr:colOff>276225</xdr:colOff>
      <xdr:row>8</xdr:row>
      <xdr:rowOff>9525</xdr:rowOff>
    </xdr:to>
    <xdr:pic>
      <xdr:nvPicPr>
        <xdr:cNvPr id="1043" name="3 Imagen" descr="Valezka:Users:Valezka:Desktop:2014:LOGOS:logocompleto.jpg">
          <a:extLst>
            <a:ext uri="{FF2B5EF4-FFF2-40B4-BE49-F238E27FC236}">
              <a16:creationId xmlns:a16="http://schemas.microsoft.com/office/drawing/2014/main" id="{D08E92F9-C83A-44B9-A08E-168FE67F4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323850"/>
          <a:ext cx="504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219075</xdr:colOff>
      <xdr:row>3</xdr:row>
      <xdr:rowOff>19050</xdr:rowOff>
    </xdr:from>
    <xdr:to>
      <xdr:col>16</xdr:col>
      <xdr:colOff>914400</xdr:colOff>
      <xdr:row>7</xdr:row>
      <xdr:rowOff>66675</xdr:rowOff>
    </xdr:to>
    <xdr:pic>
      <xdr:nvPicPr>
        <xdr:cNvPr id="1044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15B543D0-E87D-4B23-BB6E-E4321B710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8700" y="504825"/>
          <a:ext cx="1666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133350</xdr:colOff>
      <xdr:row>35</xdr:row>
      <xdr:rowOff>142875</xdr:rowOff>
    </xdr:from>
    <xdr:to>
      <xdr:col>16</xdr:col>
      <xdr:colOff>304800</xdr:colOff>
      <xdr:row>40</xdr:row>
      <xdr:rowOff>0</xdr:rowOff>
    </xdr:to>
    <xdr:pic>
      <xdr:nvPicPr>
        <xdr:cNvPr id="1045" name="4 Imagen">
          <a:extLst>
            <a:ext uri="{FF2B5EF4-FFF2-40B4-BE49-F238E27FC236}">
              <a16:creationId xmlns:a16="http://schemas.microsoft.com/office/drawing/2014/main" id="{AD1C1D1B-D0EC-4A10-B7A8-D5F6FF4AB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0887075"/>
          <a:ext cx="15935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8:Y33"/>
  <sheetViews>
    <sheetView showGridLines="0" tabSelected="1" workbookViewId="0"/>
  </sheetViews>
  <sheetFormatPr baseColWidth="10" defaultColWidth="0" defaultRowHeight="12.75" x14ac:dyDescent="0.2"/>
  <cols>
    <col min="1" max="1" width="11.42578125" style="1" customWidth="1"/>
    <col min="2" max="3" width="3.7109375" style="1" customWidth="1"/>
    <col min="4" max="4" width="23.7109375" style="1" bestFit="1" customWidth="1"/>
    <col min="5" max="5" width="25.140625" style="1" bestFit="1" customWidth="1"/>
    <col min="6" max="6" width="24.85546875" style="1" customWidth="1"/>
    <col min="7" max="7" width="12.42578125" style="1" customWidth="1"/>
    <col min="8" max="10" width="16.5703125" style="1" bestFit="1" customWidth="1"/>
    <col min="11" max="11" width="17.7109375" style="1" customWidth="1"/>
    <col min="12" max="12" width="16.42578125" style="1" bestFit="1" customWidth="1"/>
    <col min="13" max="13" width="17.7109375" style="1" customWidth="1"/>
    <col min="14" max="14" width="17.5703125" style="1" customWidth="1"/>
    <col min="15" max="15" width="16.5703125" style="1" bestFit="1" customWidth="1"/>
    <col min="16" max="16" width="14.5703125" style="2" customWidth="1"/>
    <col min="17" max="17" width="14" style="1" customWidth="1"/>
    <col min="18" max="18" width="11.42578125" style="1" customWidth="1"/>
    <col min="19" max="20" width="11.42578125" style="1" hidden="1" customWidth="1"/>
    <col min="21" max="25" width="11.42578125" style="1" customWidth="1"/>
    <col min="26" max="16384" width="11.42578125" style="1" hidden="1"/>
  </cols>
  <sheetData>
    <row r="8" spans="2:25" ht="6" customHeight="1" x14ac:dyDescent="0.2"/>
    <row r="9" spans="2:25" ht="13.5" customHeight="1" x14ac:dyDescent="0.2">
      <c r="B9" s="3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25" ht="20.25" customHeight="1" x14ac:dyDescent="0.2">
      <c r="B10" s="3" t="s">
        <v>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25" s="2" customFormat="1" ht="8.2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2:25" ht="15" customHeight="1" x14ac:dyDescent="0.2">
      <c r="B12" s="47" t="s">
        <v>2</v>
      </c>
      <c r="C12" s="48"/>
      <c r="D12" s="49"/>
      <c r="E12" s="56" t="s">
        <v>3</v>
      </c>
      <c r="F12" s="5"/>
      <c r="G12" s="56" t="s">
        <v>4</v>
      </c>
      <c r="H12" s="59" t="s">
        <v>5</v>
      </c>
      <c r="I12" s="60"/>
      <c r="J12" s="60"/>
      <c r="K12" s="60"/>
      <c r="L12" s="60"/>
      <c r="M12" s="60"/>
      <c r="N12" s="61"/>
      <c r="O12" s="56" t="s">
        <v>6</v>
      </c>
      <c r="P12" s="62" t="s">
        <v>7</v>
      </c>
      <c r="Q12" s="63"/>
    </row>
    <row r="13" spans="2:25" ht="25.5" x14ac:dyDescent="0.2">
      <c r="B13" s="50"/>
      <c r="C13" s="51"/>
      <c r="D13" s="52"/>
      <c r="E13" s="57"/>
      <c r="F13" s="6" t="s">
        <v>8</v>
      </c>
      <c r="G13" s="57"/>
      <c r="H13" s="5" t="s">
        <v>9</v>
      </c>
      <c r="I13" s="5" t="s">
        <v>10</v>
      </c>
      <c r="J13" s="5" t="s">
        <v>11</v>
      </c>
      <c r="K13" s="5" t="s">
        <v>12</v>
      </c>
      <c r="L13" s="5" t="s">
        <v>13</v>
      </c>
      <c r="M13" s="5" t="s">
        <v>14</v>
      </c>
      <c r="N13" s="5" t="s">
        <v>15</v>
      </c>
      <c r="O13" s="57"/>
      <c r="P13" s="7" t="s">
        <v>16</v>
      </c>
      <c r="Q13" s="7" t="s">
        <v>17</v>
      </c>
    </row>
    <row r="14" spans="2:25" ht="15.75" customHeight="1" x14ac:dyDescent="0.2">
      <c r="B14" s="53"/>
      <c r="C14" s="54"/>
      <c r="D14" s="55"/>
      <c r="E14" s="58"/>
      <c r="F14" s="8"/>
      <c r="G14" s="58"/>
      <c r="H14" s="8">
        <v>1</v>
      </c>
      <c r="I14" s="8">
        <v>2</v>
      </c>
      <c r="J14" s="8" t="s">
        <v>18</v>
      </c>
      <c r="K14" s="8">
        <v>4</v>
      </c>
      <c r="L14" s="8">
        <v>5</v>
      </c>
      <c r="M14" s="8">
        <v>6</v>
      </c>
      <c r="N14" s="8">
        <v>7</v>
      </c>
      <c r="O14" s="8" t="s">
        <v>19</v>
      </c>
      <c r="P14" s="9" t="s">
        <v>20</v>
      </c>
      <c r="Q14" s="9" t="s">
        <v>21</v>
      </c>
    </row>
    <row r="15" spans="2:25" ht="15" customHeight="1" x14ac:dyDescent="0.2">
      <c r="B15" s="39"/>
      <c r="C15" s="40"/>
      <c r="D15" s="41"/>
      <c r="E15" s="10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3"/>
      <c r="Y15" s="14"/>
    </row>
    <row r="16" spans="2:25" x14ac:dyDescent="0.2">
      <c r="B16" s="42" t="s">
        <v>55</v>
      </c>
      <c r="C16" s="43"/>
      <c r="D16" s="44"/>
      <c r="E16" s="15"/>
      <c r="F16" s="15"/>
      <c r="G16" s="15"/>
      <c r="H16" s="16">
        <f>SUM(H17:H30)</f>
        <v>4449618499</v>
      </c>
      <c r="I16" s="16">
        <f t="shared" ref="I16:O16" si="0">SUM(I17:I30)</f>
        <v>1176877015.73</v>
      </c>
      <c r="J16" s="16">
        <f t="shared" si="0"/>
        <v>5626495514.7299995</v>
      </c>
      <c r="K16" s="16">
        <f t="shared" si="0"/>
        <v>5067854450.1299992</v>
      </c>
      <c r="L16" s="16">
        <f t="shared" si="0"/>
        <v>5067854450.1299992</v>
      </c>
      <c r="M16" s="16">
        <f t="shared" si="0"/>
        <v>5067854450.1299992</v>
      </c>
      <c r="N16" s="16">
        <f t="shared" si="0"/>
        <v>5060383953.0299988</v>
      </c>
      <c r="O16" s="16">
        <f t="shared" si="0"/>
        <v>558641064.5999999</v>
      </c>
      <c r="P16" s="17">
        <f>L16/H16</f>
        <v>1.1389413387392515</v>
      </c>
      <c r="Q16" s="18">
        <f>L16/J16</f>
        <v>0.90071243047515193</v>
      </c>
      <c r="Y16" s="14"/>
    </row>
    <row r="17" spans="2:25" x14ac:dyDescent="0.2">
      <c r="B17" s="42"/>
      <c r="C17" s="43"/>
      <c r="D17" s="44"/>
      <c r="E17" s="19" t="s">
        <v>22</v>
      </c>
      <c r="F17" s="20" t="s">
        <v>23</v>
      </c>
      <c r="G17" s="36" t="s">
        <v>24</v>
      </c>
      <c r="H17" s="21">
        <v>93857346.359999999</v>
      </c>
      <c r="I17" s="21">
        <v>6328614.3499999996</v>
      </c>
      <c r="J17" s="21">
        <v>100185960.71000002</v>
      </c>
      <c r="K17" s="21">
        <v>81165263.570000008</v>
      </c>
      <c r="L17" s="21">
        <v>81165263.570000008</v>
      </c>
      <c r="M17" s="21">
        <v>81165263.570000008</v>
      </c>
      <c r="N17" s="21">
        <v>77941398.080000028</v>
      </c>
      <c r="O17" s="21">
        <v>19020697.140000004</v>
      </c>
      <c r="P17" s="17"/>
      <c r="Q17" s="18"/>
      <c r="Y17" s="14"/>
    </row>
    <row r="18" spans="2:25" ht="12.75" customHeight="1" x14ac:dyDescent="0.2">
      <c r="B18" s="42"/>
      <c r="C18" s="43"/>
      <c r="D18" s="44"/>
      <c r="E18" s="19" t="s">
        <v>25</v>
      </c>
      <c r="F18" s="20" t="s">
        <v>26</v>
      </c>
      <c r="G18" s="36" t="s">
        <v>24</v>
      </c>
      <c r="H18" s="21">
        <v>13118718</v>
      </c>
      <c r="I18" s="21">
        <v>58190816.799999997</v>
      </c>
      <c r="J18" s="21">
        <v>71309534.799999997</v>
      </c>
      <c r="K18" s="21">
        <v>12737336.459999999</v>
      </c>
      <c r="L18" s="21">
        <v>12737336.459999999</v>
      </c>
      <c r="M18" s="21">
        <v>12737336.459999999</v>
      </c>
      <c r="N18" s="21">
        <v>12737336.459999999</v>
      </c>
      <c r="O18" s="21">
        <v>58572198.339999996</v>
      </c>
      <c r="P18" s="17"/>
      <c r="Q18" s="18"/>
      <c r="Y18" s="14"/>
    </row>
    <row r="19" spans="2:25" x14ac:dyDescent="0.2">
      <c r="B19" s="42"/>
      <c r="C19" s="43"/>
      <c r="D19" s="44"/>
      <c r="E19" s="19" t="s">
        <v>27</v>
      </c>
      <c r="F19" s="20" t="s">
        <v>28</v>
      </c>
      <c r="G19" s="36" t="s">
        <v>24</v>
      </c>
      <c r="H19" s="21">
        <v>503968</v>
      </c>
      <c r="I19" s="21">
        <v>5287430.2200000007</v>
      </c>
      <c r="J19" s="21">
        <v>5791398.2200000007</v>
      </c>
      <c r="K19" s="21">
        <v>725321.39</v>
      </c>
      <c r="L19" s="21">
        <v>725321.39</v>
      </c>
      <c r="M19" s="21">
        <v>725321.39</v>
      </c>
      <c r="N19" s="21">
        <v>725321.39</v>
      </c>
      <c r="O19" s="21">
        <v>5066076.83</v>
      </c>
      <c r="P19" s="17"/>
      <c r="Q19" s="18"/>
      <c r="Y19" s="14"/>
    </row>
    <row r="20" spans="2:25" ht="25.5" x14ac:dyDescent="0.2">
      <c r="B20" s="42"/>
      <c r="C20" s="43"/>
      <c r="D20" s="44"/>
      <c r="E20" s="19" t="s">
        <v>29</v>
      </c>
      <c r="F20" s="20" t="s">
        <v>30</v>
      </c>
      <c r="G20" s="36" t="s">
        <v>31</v>
      </c>
      <c r="H20" s="21">
        <v>115846413.90000001</v>
      </c>
      <c r="I20" s="21">
        <v>-2098446.5300000003</v>
      </c>
      <c r="J20" s="21">
        <v>113747967.37000002</v>
      </c>
      <c r="K20" s="21">
        <v>110935493.38000003</v>
      </c>
      <c r="L20" s="21">
        <v>110935493.38000003</v>
      </c>
      <c r="M20" s="21">
        <v>110935493.38000003</v>
      </c>
      <c r="N20" s="21">
        <v>109431017.35000002</v>
      </c>
      <c r="O20" s="21">
        <v>2812473.99</v>
      </c>
      <c r="P20" s="17"/>
      <c r="Q20" s="18"/>
      <c r="Y20" s="14"/>
    </row>
    <row r="21" spans="2:25" ht="25.5" x14ac:dyDescent="0.2">
      <c r="B21" s="42"/>
      <c r="C21" s="43"/>
      <c r="D21" s="44"/>
      <c r="E21" s="19" t="s">
        <v>32</v>
      </c>
      <c r="F21" s="20" t="s">
        <v>33</v>
      </c>
      <c r="G21" s="36" t="s">
        <v>34</v>
      </c>
      <c r="H21" s="21">
        <v>45766850.739999995</v>
      </c>
      <c r="I21" s="21">
        <v>-774092.03000000061</v>
      </c>
      <c r="J21" s="21">
        <v>44992758.710000001</v>
      </c>
      <c r="K21" s="21">
        <v>41178997.859999992</v>
      </c>
      <c r="L21" s="21">
        <v>41178997.859999992</v>
      </c>
      <c r="M21" s="21">
        <v>41178997.859999992</v>
      </c>
      <c r="N21" s="21">
        <v>41093155.859999992</v>
      </c>
      <c r="O21" s="21">
        <v>3813760.850000001</v>
      </c>
      <c r="P21" s="17"/>
      <c r="Q21" s="18"/>
      <c r="Y21" s="14"/>
    </row>
    <row r="22" spans="2:25" ht="63.75" x14ac:dyDescent="0.2">
      <c r="B22" s="42"/>
      <c r="C22" s="43"/>
      <c r="D22" s="44"/>
      <c r="E22" s="19" t="s">
        <v>35</v>
      </c>
      <c r="F22" s="20" t="s">
        <v>36</v>
      </c>
      <c r="G22" s="36" t="s">
        <v>37</v>
      </c>
      <c r="H22" s="21">
        <v>1797980000</v>
      </c>
      <c r="I22" s="21">
        <v>19302190.069999933</v>
      </c>
      <c r="J22" s="21">
        <v>1817282190.0699999</v>
      </c>
      <c r="K22" s="21">
        <v>1817282190.0699999</v>
      </c>
      <c r="L22" s="21">
        <v>1817282190.0699999</v>
      </c>
      <c r="M22" s="21">
        <v>1817282190.0699999</v>
      </c>
      <c r="N22" s="21">
        <v>1817282190.0699999</v>
      </c>
      <c r="O22" s="21">
        <v>0</v>
      </c>
      <c r="P22" s="17"/>
      <c r="Q22" s="18"/>
      <c r="Y22" s="14"/>
    </row>
    <row r="23" spans="2:25" ht="89.25" x14ac:dyDescent="0.2">
      <c r="B23" s="42"/>
      <c r="C23" s="43"/>
      <c r="D23" s="44"/>
      <c r="E23" s="19" t="s">
        <v>38</v>
      </c>
      <c r="F23" s="20" t="s">
        <v>39</v>
      </c>
      <c r="G23" s="36" t="s">
        <v>37</v>
      </c>
      <c r="H23" s="21">
        <v>1364787996</v>
      </c>
      <c r="I23" s="21">
        <v>-370140000.91999996</v>
      </c>
      <c r="J23" s="21">
        <v>994647995.08000004</v>
      </c>
      <c r="K23" s="21">
        <v>978749438.87</v>
      </c>
      <c r="L23" s="21">
        <v>978749438.87</v>
      </c>
      <c r="M23" s="21">
        <v>978749438.87</v>
      </c>
      <c r="N23" s="21">
        <v>978749438.87</v>
      </c>
      <c r="O23" s="21">
        <v>15898556.209999997</v>
      </c>
      <c r="P23" s="17"/>
      <c r="Q23" s="18"/>
      <c r="Y23" s="14"/>
    </row>
    <row r="24" spans="2:25" ht="51" customHeight="1" x14ac:dyDescent="0.2">
      <c r="B24" s="42"/>
      <c r="C24" s="43"/>
      <c r="D24" s="44"/>
      <c r="E24" s="19" t="s">
        <v>40</v>
      </c>
      <c r="F24" s="20" t="s">
        <v>41</v>
      </c>
      <c r="G24" s="36" t="s">
        <v>37</v>
      </c>
      <c r="H24" s="21">
        <v>3976278</v>
      </c>
      <c r="I24" s="21">
        <v>-3976278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17"/>
      <c r="Q24" s="18"/>
      <c r="Y24" s="14"/>
    </row>
    <row r="25" spans="2:25" ht="89.25" x14ac:dyDescent="0.2">
      <c r="B25" s="42"/>
      <c r="C25" s="43"/>
      <c r="D25" s="44"/>
      <c r="E25" s="19" t="s">
        <v>42</v>
      </c>
      <c r="F25" s="20" t="s">
        <v>43</v>
      </c>
      <c r="G25" s="36" t="s">
        <v>37</v>
      </c>
      <c r="H25" s="21">
        <v>525021037</v>
      </c>
      <c r="I25" s="21">
        <v>991949563.51999998</v>
      </c>
      <c r="J25" s="21">
        <v>1516970600.5199997</v>
      </c>
      <c r="K25" s="21">
        <v>1362563627.0599999</v>
      </c>
      <c r="L25" s="21">
        <v>1362563627.0599999</v>
      </c>
      <c r="M25" s="21">
        <v>1362563627.0599999</v>
      </c>
      <c r="N25" s="21">
        <v>1359907313.48</v>
      </c>
      <c r="O25" s="21">
        <v>154406973.45999998</v>
      </c>
      <c r="P25" s="17"/>
      <c r="Q25" s="18"/>
      <c r="Y25" s="14"/>
    </row>
    <row r="26" spans="2:25" ht="25.5" x14ac:dyDescent="0.2">
      <c r="B26" s="42"/>
      <c r="C26" s="43"/>
      <c r="D26" s="44"/>
      <c r="E26" s="19" t="s">
        <v>44</v>
      </c>
      <c r="F26" s="20" t="s">
        <v>45</v>
      </c>
      <c r="G26" s="36" t="s">
        <v>37</v>
      </c>
      <c r="H26" s="21">
        <v>235997478</v>
      </c>
      <c r="I26" s="21">
        <v>56861252.730000019</v>
      </c>
      <c r="J26" s="21">
        <v>292858730.73000002</v>
      </c>
      <c r="K26" s="21">
        <v>292411324.62</v>
      </c>
      <c r="L26" s="21">
        <v>292411324.62</v>
      </c>
      <c r="M26" s="21">
        <v>292411324.62</v>
      </c>
      <c r="N26" s="21">
        <v>292411324.62</v>
      </c>
      <c r="O26" s="21">
        <v>447406.11</v>
      </c>
      <c r="P26" s="17"/>
      <c r="Q26" s="18"/>
      <c r="Y26" s="14"/>
    </row>
    <row r="27" spans="2:25" ht="76.5" x14ac:dyDescent="0.2">
      <c r="B27" s="42"/>
      <c r="C27" s="43"/>
      <c r="D27" s="44"/>
      <c r="E27" s="19" t="s">
        <v>46</v>
      </c>
      <c r="F27" s="20" t="s">
        <v>47</v>
      </c>
      <c r="G27" s="36" t="s">
        <v>37</v>
      </c>
      <c r="H27" s="21">
        <v>28327960</v>
      </c>
      <c r="I27" s="21">
        <v>-21630434.670000002</v>
      </c>
      <c r="J27" s="21">
        <v>6697525.3300000001</v>
      </c>
      <c r="K27" s="21">
        <v>6697525.3300000001</v>
      </c>
      <c r="L27" s="21">
        <v>6697525.3300000001</v>
      </c>
      <c r="M27" s="21">
        <v>6697525.3300000001</v>
      </c>
      <c r="N27" s="21">
        <v>6697525.3300000001</v>
      </c>
      <c r="O27" s="21">
        <v>0</v>
      </c>
      <c r="P27" s="17"/>
      <c r="Q27" s="18"/>
      <c r="Y27" s="14"/>
    </row>
    <row r="28" spans="2:25" x14ac:dyDescent="0.2">
      <c r="B28" s="42"/>
      <c r="C28" s="43"/>
      <c r="D28" s="44"/>
      <c r="E28" s="19" t="s">
        <v>48</v>
      </c>
      <c r="F28" s="20" t="s">
        <v>49</v>
      </c>
      <c r="G28" s="36" t="s">
        <v>37</v>
      </c>
      <c r="H28" s="21">
        <v>62410472</v>
      </c>
      <c r="I28" s="21">
        <v>119902793.05999997</v>
      </c>
      <c r="J28" s="21">
        <v>182313265.06000003</v>
      </c>
      <c r="K28" s="21">
        <v>107456236.94</v>
      </c>
      <c r="L28" s="21">
        <v>107456236.94</v>
      </c>
      <c r="M28" s="21">
        <v>107456236.94</v>
      </c>
      <c r="N28" s="21">
        <v>107456236.94</v>
      </c>
      <c r="O28" s="21">
        <v>74857028.120000005</v>
      </c>
      <c r="P28" s="17"/>
      <c r="Q28" s="18"/>
      <c r="R28" s="22"/>
      <c r="S28" s="22"/>
      <c r="T28" s="22"/>
      <c r="U28" s="22"/>
      <c r="V28" s="22"/>
      <c r="W28" s="22"/>
      <c r="X28" s="22"/>
      <c r="Y28" s="23"/>
    </row>
    <row r="29" spans="2:25" ht="38.25" x14ac:dyDescent="0.2">
      <c r="B29" s="42"/>
      <c r="C29" s="43"/>
      <c r="D29" s="44"/>
      <c r="E29" s="19" t="s">
        <v>50</v>
      </c>
      <c r="F29" s="20" t="s">
        <v>51</v>
      </c>
      <c r="G29" s="36" t="s">
        <v>37</v>
      </c>
      <c r="H29" s="21">
        <v>162023981</v>
      </c>
      <c r="I29" s="21">
        <v>307617788</v>
      </c>
      <c r="J29" s="21">
        <v>469641769.00000006</v>
      </c>
      <c r="K29" s="21">
        <v>248786818.40000001</v>
      </c>
      <c r="L29" s="21">
        <v>248786818.40000001</v>
      </c>
      <c r="M29" s="21">
        <v>248786818.40000001</v>
      </c>
      <c r="N29" s="21">
        <v>248786818.40000001</v>
      </c>
      <c r="O29" s="21">
        <v>220854950.59999996</v>
      </c>
      <c r="P29" s="17"/>
      <c r="Q29" s="18"/>
    </row>
    <row r="30" spans="2:25" ht="25.5" x14ac:dyDescent="0.2">
      <c r="B30" s="42"/>
      <c r="C30" s="43"/>
      <c r="D30" s="44"/>
      <c r="E30" s="19" t="s">
        <v>52</v>
      </c>
      <c r="F30" s="20" t="s">
        <v>53</v>
      </c>
      <c r="G30" s="36" t="s">
        <v>54</v>
      </c>
      <c r="H30" s="21">
        <v>0</v>
      </c>
      <c r="I30" s="21">
        <v>10055819.129999999</v>
      </c>
      <c r="J30" s="21">
        <v>10055819.130000001</v>
      </c>
      <c r="K30" s="21">
        <v>7164876.1799999997</v>
      </c>
      <c r="L30" s="21">
        <v>7164876.1799999997</v>
      </c>
      <c r="M30" s="21">
        <v>7164876.1799999997</v>
      </c>
      <c r="N30" s="21">
        <v>7164876.1799999997</v>
      </c>
      <c r="O30" s="21">
        <v>2890942.95</v>
      </c>
      <c r="P30" s="17"/>
      <c r="Q30" s="18"/>
    </row>
    <row r="31" spans="2:25" x14ac:dyDescent="0.2">
      <c r="B31" s="26"/>
      <c r="C31" s="27"/>
      <c r="D31" s="28"/>
      <c r="E31" s="29"/>
      <c r="F31" s="29"/>
      <c r="G31" s="30"/>
      <c r="H31" s="31"/>
      <c r="I31" s="31"/>
      <c r="J31" s="31"/>
      <c r="K31" s="31"/>
      <c r="L31" s="31"/>
      <c r="M31" s="31"/>
      <c r="N31" s="31"/>
      <c r="O31" s="31"/>
      <c r="P31" s="24"/>
      <c r="Q31" s="25"/>
    </row>
    <row r="32" spans="2:25" x14ac:dyDescent="0.2">
      <c r="B32" s="32"/>
      <c r="C32" s="45" t="s">
        <v>56</v>
      </c>
      <c r="D32" s="46"/>
      <c r="E32" s="33"/>
      <c r="F32" s="33"/>
      <c r="G32" s="33"/>
      <c r="H32" s="34">
        <f t="shared" ref="H32:O32" si="1">SUM(H17:H31)</f>
        <v>4449618499</v>
      </c>
      <c r="I32" s="34">
        <f t="shared" si="1"/>
        <v>1176877015.73</v>
      </c>
      <c r="J32" s="34">
        <f t="shared" si="1"/>
        <v>5626495514.7299995</v>
      </c>
      <c r="K32" s="34">
        <f t="shared" si="1"/>
        <v>5067854450.1299992</v>
      </c>
      <c r="L32" s="34">
        <f t="shared" si="1"/>
        <v>5067854450.1299992</v>
      </c>
      <c r="M32" s="34">
        <f t="shared" si="1"/>
        <v>5067854450.1299992</v>
      </c>
      <c r="N32" s="34">
        <f t="shared" si="1"/>
        <v>5060383953.0299988</v>
      </c>
      <c r="O32" s="34">
        <f t="shared" si="1"/>
        <v>558641064.5999999</v>
      </c>
      <c r="P32" s="37"/>
      <c r="Q32" s="38"/>
    </row>
    <row r="33" spans="2:2" x14ac:dyDescent="0.2">
      <c r="B33" s="35" t="s">
        <v>57</v>
      </c>
    </row>
  </sheetData>
  <mergeCells count="10">
    <mergeCell ref="P32:Q32"/>
    <mergeCell ref="B15:D15"/>
    <mergeCell ref="B16:D30"/>
    <mergeCell ref="C32:D32"/>
    <mergeCell ref="B12:D14"/>
    <mergeCell ref="E12:E14"/>
    <mergeCell ref="G12:G14"/>
    <mergeCell ref="H12:N12"/>
    <mergeCell ref="O12:O13"/>
    <mergeCell ref="P12:Q12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65431"/>
  </dataValidations>
  <pageMargins left="0.70866141732283472" right="0.70866141732283472" top="0.74803149606299213" bottom="0.74803149606299213" header="0.31496062992125984" footer="0.31496062992125984"/>
  <pageSetup scale="4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2018-01-10T21:36:10Z</cp:lastPrinted>
  <dcterms:created xsi:type="dcterms:W3CDTF">2018-01-10T18:45:21Z</dcterms:created>
  <dcterms:modified xsi:type="dcterms:W3CDTF">2020-08-01T04:26:33Z</dcterms:modified>
</cp:coreProperties>
</file>