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3InformacionProgramatica\xls\"/>
    </mc:Choice>
  </mc:AlternateContent>
  <xr:revisionPtr revIDLastSave="0" documentId="8_{A8081EDF-7E21-415A-B285-C38C233CA946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Hoja1!$B$1:$Q$55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Q38" i="1"/>
  <c r="P38" i="1"/>
  <c r="O38" i="1"/>
  <c r="Q37" i="1"/>
  <c r="P37" i="1"/>
  <c r="O37" i="1"/>
  <c r="Q36" i="1"/>
  <c r="P36" i="1"/>
  <c r="O36" i="1"/>
  <c r="N35" i="1"/>
  <c r="L35" i="1"/>
  <c r="O35" i="1" s="1"/>
  <c r="Q35" i="1"/>
  <c r="G35" i="1"/>
  <c r="E35" i="1"/>
  <c r="Q34" i="1"/>
  <c r="P34" i="1"/>
  <c r="O34" i="1"/>
  <c r="Q33" i="1"/>
  <c r="P33" i="1"/>
  <c r="O33" i="1"/>
  <c r="Q32" i="1"/>
  <c r="P32" i="1"/>
  <c r="O32" i="1"/>
  <c r="Q31" i="1"/>
  <c r="P31" i="1"/>
  <c r="O31" i="1"/>
  <c r="N30" i="1"/>
  <c r="L30" i="1"/>
  <c r="O30" i="1" s="1"/>
  <c r="P30" i="1"/>
  <c r="G30" i="1"/>
  <c r="E30" i="1"/>
  <c r="Q29" i="1"/>
  <c r="P29" i="1"/>
  <c r="O29" i="1"/>
  <c r="J28" i="1"/>
  <c r="O28" i="1"/>
  <c r="O13" i="1"/>
  <c r="N13" i="1"/>
  <c r="M13" i="1"/>
  <c r="L13" i="1"/>
  <c r="P13" i="1" s="1"/>
  <c r="K13" i="1"/>
  <c r="J13" i="1"/>
  <c r="I13" i="1"/>
  <c r="H13" i="1"/>
  <c r="G13" i="1"/>
  <c r="Q30" i="1" l="1"/>
  <c r="P35" i="1"/>
  <c r="Q13" i="1"/>
</calcChain>
</file>

<file path=xl/comments1.xml><?xml version="1.0" encoding="utf-8"?>
<comments xmlns="http://schemas.openxmlformats.org/spreadsheetml/2006/main">
  <authors>
    <author>DGCG</author>
  </authors>
  <commentList>
    <comment ref="O9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<sst xmlns="http://schemas.openxmlformats.org/spreadsheetml/2006/main" count="67" uniqueCount="58">
  <si>
    <t>PROGRAMAS Y PROYECTOS DE INVERSIÓN</t>
  </si>
  <si>
    <t>Del 01 de Enero Al 30 de Septiembre de 2017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</si>
  <si>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</si>
  <si>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</si>
  <si>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</si>
  <si>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</si>
  <si>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</si>
  <si>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</si>
  <si>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</si>
  <si>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</si>
  <si>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</si>
  <si>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</si>
  <si>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</si>
  <si>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</si>
  <si>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</si>
  <si>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</si>
  <si>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</si>
  <si>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</si>
  <si>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</si>
  <si>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</si>
  <si>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</si>
  <si>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</si>
  <si>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G1149</t>
  </si>
  <si>
    <t>Coordinación General</t>
  </si>
  <si>
    <t xml:space="preserve">0101 </t>
  </si>
  <si>
    <t>P2360</t>
  </si>
  <si>
    <t>Portabilidad del Causes</t>
  </si>
  <si>
    <t>P2364</t>
  </si>
  <si>
    <t>Cuotas de Familiares</t>
  </si>
  <si>
    <t>G1150</t>
  </si>
  <si>
    <t>Garantizar el proceso de afiliación al seguro popu</t>
  </si>
  <si>
    <t xml:space="preserve">0102 </t>
  </si>
  <si>
    <t>G1151</t>
  </si>
  <si>
    <t>Aseroría de afiliados por Gestores</t>
  </si>
  <si>
    <t xml:space="preserve">0103 </t>
  </si>
  <si>
    <t>P2351</t>
  </si>
  <si>
    <t>Remuneración del personal involucrado en la prestación de servicios de atención médica a los beneficiarios del Sistema.</t>
  </si>
  <si>
    <t xml:space="preserve">0201 </t>
  </si>
  <si>
    <t>P2352</t>
  </si>
  <si>
    <t>Financiamiento de medicamentos, material de curación y otros insumos relacionados con las Intervenciones del Catálogo Universal de Serviciso de Salud</t>
  </si>
  <si>
    <t>P2353</t>
  </si>
  <si>
    <t>Caravanas de la Salud en zonas de difícil acceso sin infraestructura médica.</t>
  </si>
  <si>
    <t>P2354</t>
  </si>
  <si>
    <t>Gasto Operativo de Unidades Médicas participantes en la Prestación de los Servicios de Salud del Catalogo Universal de Servicios de Salud.</t>
  </si>
  <si>
    <t>P2355</t>
  </si>
  <si>
    <t>Pagos a Terceros por Servicios de Salud</t>
  </si>
  <si>
    <t>P2356</t>
  </si>
  <si>
    <t>Acciones de Promoción, Prevención y Detección oportuna de enfermedades contenidas en el Catalogo Universal de Servicios de Salud</t>
  </si>
  <si>
    <t>P2361</t>
  </si>
  <si>
    <t xml:space="preserve">Seguro Médico Siglo XXI </t>
  </si>
  <si>
    <t>P2363</t>
  </si>
  <si>
    <t xml:space="preserve">Fondo de Protección contra Gastos Catastróficos </t>
  </si>
  <si>
    <t>Q2553</t>
  </si>
  <si>
    <t>Previsiones para Infraestructura en Salud</t>
  </si>
  <si>
    <t>0201</t>
  </si>
  <si>
    <t>ADMINISTRACION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</si>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</sst>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 applyFill="1" applyBorder="1"/>
    <xf numFmtId="0" fontId="6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2" borderId="0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right" vertical="center" wrapText="1"/>
    </xf>
    <xf numFmtId="0" fontId="8" fillId="5" borderId="2" xfId="0" applyFont="1" applyFill="1" applyBorder="1"/>
    <xf numFmtId="0" fontId="8" fillId="0" borderId="2" xfId="0" applyFont="1" applyBorder="1"/>
    <xf numFmtId="0" fontId="8" fillId="5" borderId="5" xfId="0" applyFont="1" applyFill="1" applyBorder="1" applyAlignment="1">
      <alignment horizontal="justify" vertical="center" wrapText="1"/>
    </xf>
    <xf numFmtId="0" fontId="7" fillId="5" borderId="4" xfId="0" applyFont="1" applyFill="1" applyBorder="1" applyAlignment="1">
      <alignment horizontal="right" vertical="center" wrapText="1"/>
    </xf>
    <xf numFmtId="7" fontId="7" fillId="5" borderId="2" xfId="0" applyNumberFormat="1" applyFont="1" applyFill="1" applyBorder="1" applyAlignment="1">
      <alignment horizontal="right" vertical="center" wrapText="1"/>
    </xf>
    <xf numFmtId="10" fontId="8" fillId="5" borderId="2" xfId="2" applyNumberFormat="1" applyFont="1" applyFill="1" applyBorder="1"/>
    <xf numFmtId="10" fontId="8" fillId="0" borderId="2" xfId="2" applyNumberFormat="1" applyFont="1" applyBorder="1"/>
    <xf numFmtId="0" fontId="8" fillId="5" borderId="0" xfId="0" applyFont="1" applyFill="1" applyBorder="1" applyAlignment="1">
      <alignment horizontal="justify" vertical="center" wrapText="1"/>
    </xf>
    <xf numFmtId="0" fontId="8" fillId="5" borderId="4" xfId="0" applyFont="1" applyFill="1" applyBorder="1" applyAlignment="1">
      <alignment horizontal="justify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NumberFormat="1" applyFont="1" applyFill="1" applyBorder="1" applyAlignment="1">
      <alignment horizontal="right" vertical="center" wrapText="1"/>
    </xf>
    <xf numFmtId="164" fontId="8" fillId="5" borderId="2" xfId="0" applyNumberFormat="1" applyFont="1" applyFill="1" applyBorder="1" applyAlignment="1">
      <alignment horizontal="right" vertical="center" wrapText="1"/>
    </xf>
    <xf numFmtId="7" fontId="8" fillId="5" borderId="2" xfId="1" applyNumberFormat="1" applyFont="1" applyFill="1" applyBorder="1" applyAlignment="1">
      <alignment horizontal="right" vertical="top" wrapText="1"/>
    </xf>
    <xf numFmtId="9" fontId="8" fillId="5" borderId="2" xfId="2" applyFont="1" applyFill="1" applyBorder="1"/>
    <xf numFmtId="9" fontId="8" fillId="0" borderId="2" xfId="2" applyFont="1" applyBorder="1"/>
    <xf numFmtId="49" fontId="8" fillId="5" borderId="2" xfId="0" applyNumberFormat="1" applyFont="1" applyFill="1" applyBorder="1" applyAlignment="1">
      <alignment horizontal="right" vertical="center" wrapText="1"/>
    </xf>
    <xf numFmtId="7" fontId="8" fillId="5" borderId="2" xfId="0" applyNumberFormat="1" applyFont="1" applyFill="1" applyBorder="1" applyAlignment="1">
      <alignment horizontal="right" vertical="center" wrapText="1"/>
    </xf>
    <xf numFmtId="9" fontId="9" fillId="5" borderId="2" xfId="2" applyFont="1" applyFill="1" applyBorder="1"/>
    <xf numFmtId="9" fontId="9" fillId="0" borderId="2" xfId="2" applyFont="1" applyBorder="1"/>
    <xf numFmtId="7" fontId="7" fillId="5" borderId="4" xfId="0" applyNumberFormat="1" applyFont="1" applyFill="1" applyBorder="1" applyAlignment="1">
      <alignment horizontal="right" vertical="center" wrapText="1"/>
    </xf>
    <xf numFmtId="0" fontId="8" fillId="5" borderId="6" xfId="0" applyFont="1" applyFill="1" applyBorder="1" applyAlignment="1">
      <alignment horizontal="justify" vertical="center" wrapText="1"/>
    </xf>
    <xf numFmtId="0" fontId="8" fillId="5" borderId="7" xfId="0" applyFont="1" applyFill="1" applyBorder="1" applyAlignment="1">
      <alignment horizontal="justify" vertical="center" wrapText="1"/>
    </xf>
    <xf numFmtId="0" fontId="8" fillId="5" borderId="8" xfId="0" applyFont="1" applyFill="1" applyBorder="1" applyAlignment="1">
      <alignment horizontal="justify" vertical="center" wrapText="1"/>
    </xf>
    <xf numFmtId="0" fontId="8" fillId="5" borderId="8" xfId="0" applyFont="1" applyFill="1" applyBorder="1" applyAlignment="1">
      <alignment horizontal="right" vertical="center" wrapText="1"/>
    </xf>
    <xf numFmtId="0" fontId="8" fillId="5" borderId="9" xfId="0" applyFont="1" applyFill="1" applyBorder="1" applyAlignment="1">
      <alignment horizontal="right" vertical="center" wrapText="1"/>
    </xf>
    <xf numFmtId="7" fontId="8" fillId="5" borderId="9" xfId="0" applyNumberFormat="1" applyFont="1" applyFill="1" applyBorder="1" applyAlignment="1">
      <alignment horizontal="right" vertical="center" wrapText="1"/>
    </xf>
    <xf numFmtId="0" fontId="7" fillId="5" borderId="10" xfId="0" applyFont="1" applyFill="1" applyBorder="1" applyAlignment="1">
      <alignment horizontal="justify" vertical="center" wrapText="1"/>
    </xf>
    <xf numFmtId="0" fontId="7" fillId="5" borderId="9" xfId="0" applyFont="1" applyFill="1" applyBorder="1" applyAlignment="1">
      <alignment horizontal="right" vertical="center" wrapText="1"/>
    </xf>
    <xf numFmtId="7" fontId="7" fillId="5" borderId="9" xfId="0" applyNumberFormat="1" applyFont="1" applyFill="1" applyBorder="1" applyAlignment="1">
      <alignment horizontal="right" vertical="center" wrapText="1"/>
    </xf>
    <xf numFmtId="0" fontId="10" fillId="5" borderId="0" xfId="0" applyFont="1" applyFill="1"/>
    <xf numFmtId="0" fontId="8" fillId="0" borderId="0" xfId="0" applyFont="1"/>
    <xf numFmtId="0" fontId="8" fillId="5" borderId="0" xfId="0" applyFont="1" applyFill="1"/>
    <xf numFmtId="0" fontId="6" fillId="0" borderId="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8" fillId="5" borderId="4" xfId="0" applyFont="1" applyFill="1" applyBorder="1" applyAlignment="1">
      <alignment horizontal="justify" vertical="center" wrapText="1"/>
    </xf>
    <xf numFmtId="0" fontId="7" fillId="5" borderId="11" xfId="0" applyFont="1" applyFill="1" applyBorder="1" applyAlignment="1">
      <alignment horizontal="left" vertical="center" wrapText="1" indent="3"/>
    </xf>
    <xf numFmtId="0" fontId="7" fillId="5" borderId="12" xfId="0" applyFont="1" applyFill="1" applyBorder="1" applyAlignment="1">
      <alignment horizontal="left" vertical="center" wrapText="1" indent="3"/>
    </xf>
    <xf numFmtId="9" fontId="7" fillId="5" borderId="10" xfId="2" applyFont="1" applyFill="1" applyBorder="1" applyAlignment="1">
      <alignment horizontal="center"/>
    </xf>
    <xf numFmtId="9" fontId="7" fillId="5" borderId="12" xfId="2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4</xdr:col>
      <xdr:colOff>295275</xdr:colOff>
      <xdr:row>4</xdr:row>
      <xdr:rowOff>57150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21FEEB8-2B2D-4231-AB03-AAAA7C1F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"/>
          <a:ext cx="23717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1019175</xdr:colOff>
      <xdr:row>0</xdr:row>
      <xdr:rowOff>66675</xdr:rowOff>
    </xdr:from>
    <xdr:to>
      <xdr:col>9</xdr:col>
      <xdr:colOff>485775</xdr:colOff>
      <xdr:row>5</xdr:row>
      <xdr:rowOff>0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87C87C9D-5565-4A69-83E4-0BD7168C3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66675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152400</xdr:colOff>
      <xdr:row>0</xdr:row>
      <xdr:rowOff>28575</xdr:rowOff>
    </xdr:from>
    <xdr:to>
      <xdr:col>17</xdr:col>
      <xdr:colOff>0</xdr:colOff>
      <xdr:row>5</xdr:row>
      <xdr:rowOff>0</xdr:rowOff>
    </xdr:to>
    <xdr:pic>
      <xdr:nvPicPr>
        <xdr:cNvPr id="1032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FC212B36-A1CF-4FB5-A07D-8814A8E42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2025" y="28575"/>
          <a:ext cx="1752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44</xdr:row>
      <xdr:rowOff>142875</xdr:rowOff>
    </xdr:from>
    <xdr:to>
      <xdr:col>16</xdr:col>
      <xdr:colOff>781050</xdr:colOff>
      <xdr:row>54</xdr:row>
      <xdr:rowOff>28575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1FED26FD-F6AE-4304-90CD-75AD5439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2344400"/>
          <a:ext cx="163734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Y50"/>
  <sheetViews>
    <sheetView tabSelected="1" topLeftCell="A34" workbookViewId="0">
      <selection activeCell="D57" sqref="D57"/>
    </sheetView>
  </sheetViews>
  <sheetFormatPr baseColWidth="10" defaultColWidth="0" defaultRowHeight="12.75" x14ac:dyDescent="0.2"/>
  <cols>
    <col min="1" max="1" width="11.42578125" style="1" customWidth="1"/>
    <col min="2" max="3" width="3.7109375" style="1" customWidth="1"/>
    <col min="4" max="4" width="23.7109375" style="1" bestFit="1" customWidth="1"/>
    <col min="5" max="5" width="25.140625" style="1" bestFit="1" customWidth="1"/>
    <col min="6" max="6" width="24.85546875" style="1" customWidth="1"/>
    <col min="7" max="7" width="12.42578125" style="1" customWidth="1"/>
    <col min="8" max="10" width="16.5703125" style="1" bestFit="1" customWidth="1"/>
    <col min="11" max="11" width="17.7109375" style="1" customWidth="1"/>
    <col min="12" max="12" width="16.42578125" style="1" bestFit="1" customWidth="1"/>
    <col min="13" max="13" width="17.7109375" style="1" customWidth="1"/>
    <col min="14" max="14" width="17.5703125" style="1" customWidth="1"/>
    <col min="15" max="15" width="16.5703125" style="1" bestFit="1" customWidth="1"/>
    <col min="16" max="16" width="14.5703125" style="2" customWidth="1"/>
    <col min="17" max="17" width="14" style="1" customWidth="1"/>
    <col min="18" max="18" width="0" style="1" hidden="1"/>
    <col min="19" max="20" width="11.42578125" style="1" hidden="1"/>
    <col min="21" max="25" width="0" style="1" hidden="1"/>
    <col min="26" max="16384" width="11.42578125" style="1" hidden="1"/>
  </cols>
  <sheetData>
    <row r="5" spans="2:17" ht="6" customHeight="1" x14ac:dyDescent="0.2"/>
    <row r="6" spans="2:17" ht="13.5" customHeight="1" x14ac:dyDescent="0.2"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7" ht="20.25" customHeight="1" x14ac:dyDescent="0.2">
      <c r="B7" s="3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7" s="2" customFormat="1" ht="8.2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7" ht="15" customHeight="1" x14ac:dyDescent="0.2">
      <c r="B9" s="46" t="s">
        <v>2</v>
      </c>
      <c r="C9" s="47"/>
      <c r="D9" s="48"/>
      <c r="E9" s="55" t="s">
        <v>3</v>
      </c>
      <c r="F9" s="5"/>
      <c r="G9" s="55" t="s">
        <v>4</v>
      </c>
      <c r="H9" s="58" t="s">
        <v>5</v>
      </c>
      <c r="I9" s="59"/>
      <c r="J9" s="59"/>
      <c r="K9" s="59"/>
      <c r="L9" s="59"/>
      <c r="M9" s="59"/>
      <c r="N9" s="60"/>
      <c r="O9" s="55" t="s">
        <v>6</v>
      </c>
      <c r="P9" s="61" t="s">
        <v>7</v>
      </c>
      <c r="Q9" s="62"/>
    </row>
    <row r="10" spans="2:17" ht="25.5" x14ac:dyDescent="0.2">
      <c r="B10" s="49"/>
      <c r="C10" s="50"/>
      <c r="D10" s="51"/>
      <c r="E10" s="56"/>
      <c r="F10" s="6" t="s">
        <v>8</v>
      </c>
      <c r="G10" s="56"/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  <c r="O10" s="56"/>
      <c r="P10" s="7" t="s">
        <v>16</v>
      </c>
      <c r="Q10" s="7" t="s">
        <v>17</v>
      </c>
    </row>
    <row r="11" spans="2:17" ht="15.75" customHeight="1" x14ac:dyDescent="0.2">
      <c r="B11" s="52"/>
      <c r="C11" s="53"/>
      <c r="D11" s="54"/>
      <c r="E11" s="57"/>
      <c r="F11" s="8"/>
      <c r="G11" s="57"/>
      <c r="H11" s="8">
        <v>1</v>
      </c>
      <c r="I11" s="8">
        <v>2</v>
      </c>
      <c r="J11" s="8" t="s">
        <v>18</v>
      </c>
      <c r="K11" s="8">
        <v>4</v>
      </c>
      <c r="L11" s="8">
        <v>5</v>
      </c>
      <c r="M11" s="8">
        <v>6</v>
      </c>
      <c r="N11" s="8">
        <v>7</v>
      </c>
      <c r="O11" s="8" t="s">
        <v>19</v>
      </c>
      <c r="P11" s="9" t="s">
        <v>20</v>
      </c>
      <c r="Q11" s="9" t="s">
        <v>21</v>
      </c>
    </row>
    <row r="12" spans="2:17" ht="15" customHeight="1" x14ac:dyDescent="0.2">
      <c r="B12" s="63"/>
      <c r="C12" s="64"/>
      <c r="D12" s="65"/>
      <c r="E12" s="10"/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3"/>
    </row>
    <row r="13" spans="2:17" x14ac:dyDescent="0.2">
      <c r="B13" s="14"/>
      <c r="C13" s="66"/>
      <c r="D13" s="67"/>
      <c r="E13" s="15"/>
      <c r="F13" s="15"/>
      <c r="G13" s="15">
        <f>+G28+G29</f>
        <v>0</v>
      </c>
      <c r="H13" s="16">
        <f>SUM(H14:H27)</f>
        <v>4449618499</v>
      </c>
      <c r="I13" s="16">
        <f t="shared" ref="I13:O13" si="0">SUM(I14:I27)</f>
        <v>1076981907.8099999</v>
      </c>
      <c r="J13" s="16">
        <f t="shared" si="0"/>
        <v>5526600406.8099995</v>
      </c>
      <c r="K13" s="16">
        <f t="shared" si="0"/>
        <v>3223168764.4500003</v>
      </c>
      <c r="L13" s="16">
        <f t="shared" si="0"/>
        <v>2974414860.4700003</v>
      </c>
      <c r="M13" s="16">
        <f t="shared" si="0"/>
        <v>2974414860.4700003</v>
      </c>
      <c r="N13" s="16">
        <f t="shared" si="0"/>
        <v>2911899319.9700003</v>
      </c>
      <c r="O13" s="16">
        <f t="shared" si="0"/>
        <v>2552185546.3399997</v>
      </c>
      <c r="P13" s="17">
        <f>L13/H13</f>
        <v>0.66846514170562388</v>
      </c>
      <c r="Q13" s="18">
        <f>L13/J13</f>
        <v>0.53819973248018083</v>
      </c>
    </row>
    <row r="14" spans="2:17" x14ac:dyDescent="0.2">
      <c r="B14" s="14"/>
      <c r="C14" s="19"/>
      <c r="D14" s="20"/>
      <c r="E14" s="21" t="s">
        <v>22</v>
      </c>
      <c r="F14" s="22" t="s">
        <v>23</v>
      </c>
      <c r="G14" s="23" t="s">
        <v>24</v>
      </c>
      <c r="H14" s="24">
        <v>93857346.359999999</v>
      </c>
      <c r="I14" s="24">
        <v>-4024310.609999998</v>
      </c>
      <c r="J14" s="24">
        <v>89833035.750000015</v>
      </c>
      <c r="K14" s="24">
        <v>50899100.87000002</v>
      </c>
      <c r="L14" s="24">
        <v>49381311.560000017</v>
      </c>
      <c r="M14" s="24">
        <v>49381311.560000017</v>
      </c>
      <c r="N14" s="24">
        <v>49381311.560000017</v>
      </c>
      <c r="O14" s="24">
        <v>40451724.189999998</v>
      </c>
      <c r="P14" s="17"/>
      <c r="Q14" s="18"/>
    </row>
    <row r="15" spans="2:17" ht="12.75" customHeight="1" x14ac:dyDescent="0.2">
      <c r="B15" s="14"/>
      <c r="C15" s="19"/>
      <c r="D15" s="20"/>
      <c r="E15" s="21" t="s">
        <v>25</v>
      </c>
      <c r="F15" s="22" t="s">
        <v>26</v>
      </c>
      <c r="G15" s="23" t="s">
        <v>24</v>
      </c>
      <c r="H15" s="24">
        <v>13118718</v>
      </c>
      <c r="I15" s="24">
        <v>49045049.859999999</v>
      </c>
      <c r="J15" s="24">
        <v>62163767.859999999</v>
      </c>
      <c r="K15" s="24">
        <v>9082794.0999999996</v>
      </c>
      <c r="L15" s="24">
        <v>9078797.6899999995</v>
      </c>
      <c r="M15" s="24">
        <v>9078797.6899999995</v>
      </c>
      <c r="N15" s="24">
        <v>9078797.6899999995</v>
      </c>
      <c r="O15" s="24">
        <v>53084970.169999994</v>
      </c>
      <c r="P15" s="17"/>
      <c r="Q15" s="18"/>
    </row>
    <row r="16" spans="2:17" x14ac:dyDescent="0.2">
      <c r="B16" s="14"/>
      <c r="C16" s="19"/>
      <c r="D16" s="20"/>
      <c r="E16" s="21" t="s">
        <v>27</v>
      </c>
      <c r="F16" s="22" t="s">
        <v>28</v>
      </c>
      <c r="G16" s="23" t="s">
        <v>24</v>
      </c>
      <c r="H16" s="24">
        <v>503968</v>
      </c>
      <c r="I16" s="24">
        <v>2789222.16</v>
      </c>
      <c r="J16" s="24">
        <v>3293190.16</v>
      </c>
      <c r="K16" s="24">
        <v>725321.39</v>
      </c>
      <c r="L16" s="24">
        <v>725321.39</v>
      </c>
      <c r="M16" s="24">
        <v>725321.39</v>
      </c>
      <c r="N16" s="24">
        <v>725321.39</v>
      </c>
      <c r="O16" s="24">
        <v>2567868.77</v>
      </c>
      <c r="P16" s="17"/>
      <c r="Q16" s="18"/>
    </row>
    <row r="17" spans="2:17" ht="25.5" x14ac:dyDescent="0.2">
      <c r="B17" s="14"/>
      <c r="C17" s="19"/>
      <c r="D17" s="20"/>
      <c r="E17" s="21" t="s">
        <v>29</v>
      </c>
      <c r="F17" s="22" t="s">
        <v>30</v>
      </c>
      <c r="G17" s="23" t="s">
        <v>31</v>
      </c>
      <c r="H17" s="24">
        <v>115846413.90000001</v>
      </c>
      <c r="I17" s="24">
        <v>8792961.9399999976</v>
      </c>
      <c r="J17" s="24">
        <v>124639375.84</v>
      </c>
      <c r="K17" s="24">
        <v>79987895.610000044</v>
      </c>
      <c r="L17" s="24">
        <v>74374417.350000024</v>
      </c>
      <c r="M17" s="24">
        <v>74374417.350000024</v>
      </c>
      <c r="N17" s="24">
        <v>74374417.350000024</v>
      </c>
      <c r="O17" s="24">
        <v>50264958.490000002</v>
      </c>
      <c r="P17" s="17"/>
      <c r="Q17" s="18"/>
    </row>
    <row r="18" spans="2:17" ht="25.5" x14ac:dyDescent="0.2">
      <c r="B18" s="14"/>
      <c r="C18" s="19"/>
      <c r="D18" s="20"/>
      <c r="E18" s="21" t="s">
        <v>32</v>
      </c>
      <c r="F18" s="22" t="s">
        <v>33</v>
      </c>
      <c r="G18" s="23" t="s">
        <v>34</v>
      </c>
      <c r="H18" s="24">
        <v>45766850.739999995</v>
      </c>
      <c r="I18" s="24">
        <v>10804931.960000001</v>
      </c>
      <c r="J18" s="24">
        <v>56571782.700000003</v>
      </c>
      <c r="K18" s="24">
        <v>28428749.949999996</v>
      </c>
      <c r="L18" s="24">
        <v>27423749.300000001</v>
      </c>
      <c r="M18" s="24">
        <v>27423749.300000001</v>
      </c>
      <c r="N18" s="24">
        <v>27423749.300000001</v>
      </c>
      <c r="O18" s="24">
        <v>29148033.399999995</v>
      </c>
      <c r="P18" s="17"/>
      <c r="Q18" s="18"/>
    </row>
    <row r="19" spans="2:17" ht="63.75" x14ac:dyDescent="0.2">
      <c r="B19" s="14"/>
      <c r="C19" s="19"/>
      <c r="D19" s="20"/>
      <c r="E19" s="21" t="s">
        <v>35</v>
      </c>
      <c r="F19" s="22" t="s">
        <v>36</v>
      </c>
      <c r="G19" s="23" t="s">
        <v>37</v>
      </c>
      <c r="H19" s="24">
        <v>1797980000</v>
      </c>
      <c r="I19" s="24">
        <v>19302190.069999933</v>
      </c>
      <c r="J19" s="24">
        <v>1817282190.0699999</v>
      </c>
      <c r="K19" s="24">
        <v>1341805203.76</v>
      </c>
      <c r="L19" s="24">
        <v>1341805203.76</v>
      </c>
      <c r="M19" s="24">
        <v>1341805203.76</v>
      </c>
      <c r="N19" s="24">
        <v>1341805203.76</v>
      </c>
      <c r="O19" s="24">
        <v>475476986.31</v>
      </c>
      <c r="P19" s="17"/>
      <c r="Q19" s="18"/>
    </row>
    <row r="20" spans="2:17" ht="89.25" x14ac:dyDescent="0.2">
      <c r="B20" s="14"/>
      <c r="C20" s="19"/>
      <c r="D20" s="20"/>
      <c r="E20" s="21" t="s">
        <v>38</v>
      </c>
      <c r="F20" s="22" t="s">
        <v>39</v>
      </c>
      <c r="G20" s="23" t="s">
        <v>37</v>
      </c>
      <c r="H20" s="24">
        <v>1364787996</v>
      </c>
      <c r="I20" s="24">
        <v>-293284517.43000007</v>
      </c>
      <c r="J20" s="24">
        <v>1071503478.5699999</v>
      </c>
      <c r="K20" s="24">
        <v>614468793.27999997</v>
      </c>
      <c r="L20" s="24">
        <v>383267211.42000002</v>
      </c>
      <c r="M20" s="24">
        <v>383267211.42000002</v>
      </c>
      <c r="N20" s="24">
        <v>320751670.92000002</v>
      </c>
      <c r="O20" s="24">
        <v>688236267.14999998</v>
      </c>
      <c r="P20" s="17"/>
      <c r="Q20" s="18"/>
    </row>
    <row r="21" spans="2:17" ht="51" customHeight="1" x14ac:dyDescent="0.2">
      <c r="B21" s="14"/>
      <c r="C21" s="19"/>
      <c r="D21" s="20"/>
      <c r="E21" s="21" t="s">
        <v>40</v>
      </c>
      <c r="F21" s="22" t="s">
        <v>41</v>
      </c>
      <c r="G21" s="23" t="s">
        <v>37</v>
      </c>
      <c r="H21" s="24">
        <v>3976278</v>
      </c>
      <c r="I21" s="24">
        <v>0</v>
      </c>
      <c r="J21" s="24">
        <v>3976278</v>
      </c>
      <c r="K21" s="24">
        <v>0</v>
      </c>
      <c r="L21" s="24">
        <v>0</v>
      </c>
      <c r="M21" s="24">
        <v>0</v>
      </c>
      <c r="N21" s="24">
        <v>0</v>
      </c>
      <c r="O21" s="24">
        <v>3976278</v>
      </c>
      <c r="P21" s="17"/>
      <c r="Q21" s="18"/>
    </row>
    <row r="22" spans="2:17" ht="89.25" x14ac:dyDescent="0.2">
      <c r="B22" s="14"/>
      <c r="C22" s="19"/>
      <c r="D22" s="20"/>
      <c r="E22" s="21" t="s">
        <v>42</v>
      </c>
      <c r="F22" s="22" t="s">
        <v>43</v>
      </c>
      <c r="G22" s="23" t="s">
        <v>37</v>
      </c>
      <c r="H22" s="24">
        <v>525021037</v>
      </c>
      <c r="I22" s="24">
        <v>852195476.10000002</v>
      </c>
      <c r="J22" s="24">
        <v>1377216513.0999999</v>
      </c>
      <c r="K22" s="24">
        <v>783889102.58999991</v>
      </c>
      <c r="L22" s="24">
        <v>781155244.49000001</v>
      </c>
      <c r="M22" s="24">
        <v>781155244.49000001</v>
      </c>
      <c r="N22" s="24">
        <v>781155244.49000001</v>
      </c>
      <c r="O22" s="24">
        <v>596061268.61000001</v>
      </c>
      <c r="P22" s="17"/>
      <c r="Q22" s="18"/>
    </row>
    <row r="23" spans="2:17" ht="25.5" x14ac:dyDescent="0.2">
      <c r="B23" s="14"/>
      <c r="C23" s="19"/>
      <c r="D23" s="20"/>
      <c r="E23" s="21" t="s">
        <v>44</v>
      </c>
      <c r="F23" s="22" t="s">
        <v>45</v>
      </c>
      <c r="G23" s="23" t="s">
        <v>37</v>
      </c>
      <c r="H23" s="24">
        <v>235997478</v>
      </c>
      <c r="I23" s="24">
        <v>63010149.960000038</v>
      </c>
      <c r="J23" s="24">
        <v>299007627.96000004</v>
      </c>
      <c r="K23" s="24">
        <v>11602841.220000001</v>
      </c>
      <c r="L23" s="24">
        <v>11602841.220000001</v>
      </c>
      <c r="M23" s="24">
        <v>11602841.220000001</v>
      </c>
      <c r="N23" s="24">
        <v>11602841.220000001</v>
      </c>
      <c r="O23" s="24">
        <v>287404786.74000001</v>
      </c>
      <c r="P23" s="17"/>
      <c r="Q23" s="18"/>
    </row>
    <row r="24" spans="2:17" ht="76.5" x14ac:dyDescent="0.2">
      <c r="B24" s="14"/>
      <c r="C24" s="19"/>
      <c r="D24" s="20"/>
      <c r="E24" s="21" t="s">
        <v>46</v>
      </c>
      <c r="F24" s="22" t="s">
        <v>47</v>
      </c>
      <c r="G24" s="23" t="s">
        <v>37</v>
      </c>
      <c r="H24" s="24">
        <v>28327960</v>
      </c>
      <c r="I24" s="24">
        <v>-1.862645149230957E-9</v>
      </c>
      <c r="J24" s="24">
        <v>28327960</v>
      </c>
      <c r="K24" s="24">
        <v>501423.3</v>
      </c>
      <c r="L24" s="24">
        <v>501423.3</v>
      </c>
      <c r="M24" s="24">
        <v>501423.3</v>
      </c>
      <c r="N24" s="24">
        <v>501423.3</v>
      </c>
      <c r="O24" s="24">
        <v>27826536.700000003</v>
      </c>
      <c r="P24" s="17"/>
      <c r="Q24" s="18"/>
    </row>
    <row r="25" spans="2:17" x14ac:dyDescent="0.2">
      <c r="B25" s="14"/>
      <c r="C25" s="19"/>
      <c r="D25" s="20"/>
      <c r="E25" s="21" t="s">
        <v>48</v>
      </c>
      <c r="F25" s="22" t="s">
        <v>49</v>
      </c>
      <c r="G25" s="23" t="s">
        <v>37</v>
      </c>
      <c r="H25" s="24">
        <v>62410472</v>
      </c>
      <c r="I25" s="24">
        <v>95265754.559999987</v>
      </c>
      <c r="J25" s="24">
        <v>157676226.56</v>
      </c>
      <c r="K25" s="24">
        <v>84170708.600000009</v>
      </c>
      <c r="L25" s="24">
        <v>84170708.600000009</v>
      </c>
      <c r="M25" s="24">
        <v>84170708.600000009</v>
      </c>
      <c r="N25" s="24">
        <v>84170708.600000009</v>
      </c>
      <c r="O25" s="24">
        <v>73505517.960000008</v>
      </c>
      <c r="P25" s="17"/>
      <c r="Q25" s="18"/>
    </row>
    <row r="26" spans="2:17" ht="38.25" x14ac:dyDescent="0.2">
      <c r="B26" s="14"/>
      <c r="C26" s="19"/>
      <c r="D26" s="20"/>
      <c r="E26" s="21" t="s">
        <v>50</v>
      </c>
      <c r="F26" s="22" t="s">
        <v>51</v>
      </c>
      <c r="G26" s="23" t="s">
        <v>37</v>
      </c>
      <c r="H26" s="24">
        <v>162023981</v>
      </c>
      <c r="I26" s="24">
        <v>260084999.24000004</v>
      </c>
      <c r="J26" s="24">
        <v>422108980.24000001</v>
      </c>
      <c r="K26" s="24">
        <v>204606829.78</v>
      </c>
      <c r="L26" s="24">
        <v>204606829.78</v>
      </c>
      <c r="M26" s="24">
        <v>204606829.78</v>
      </c>
      <c r="N26" s="24">
        <v>204606829.78</v>
      </c>
      <c r="O26" s="24">
        <v>217502150.46000001</v>
      </c>
      <c r="P26" s="17"/>
      <c r="Q26" s="18"/>
    </row>
    <row r="27" spans="2:17" ht="25.5" x14ac:dyDescent="0.2">
      <c r="B27" s="14"/>
      <c r="C27" s="19"/>
      <c r="D27" s="20"/>
      <c r="E27" s="21" t="s">
        <v>52</v>
      </c>
      <c r="F27" s="22" t="s">
        <v>53</v>
      </c>
      <c r="G27" s="23" t="s">
        <v>54</v>
      </c>
      <c r="H27" s="24">
        <v>0</v>
      </c>
      <c r="I27" s="24">
        <v>13000000</v>
      </c>
      <c r="J27" s="24">
        <v>13000000</v>
      </c>
      <c r="K27" s="24">
        <v>13000000</v>
      </c>
      <c r="L27" s="24">
        <v>6321800.6100000003</v>
      </c>
      <c r="M27" s="24">
        <v>6321800.6100000003</v>
      </c>
      <c r="N27" s="24">
        <v>6321800.6100000003</v>
      </c>
      <c r="O27" s="24">
        <v>6678199.3899999997</v>
      </c>
      <c r="P27" s="17"/>
      <c r="Q27" s="18"/>
    </row>
    <row r="28" spans="2:17" x14ac:dyDescent="0.2">
      <c r="B28" s="14"/>
      <c r="C28" s="19"/>
      <c r="D28" s="20" t="s">
        <v>55</v>
      </c>
      <c r="E28" s="10"/>
      <c r="F28" s="10"/>
      <c r="G28" s="11"/>
      <c r="H28" s="25"/>
      <c r="I28" s="25"/>
      <c r="J28" s="25">
        <f>+H28+I28</f>
        <v>0</v>
      </c>
      <c r="K28" s="25"/>
      <c r="L28" s="24"/>
      <c r="M28" s="24"/>
      <c r="N28" s="24"/>
      <c r="O28" s="24">
        <f>+J28-L28</f>
        <v>0</v>
      </c>
      <c r="P28" s="26"/>
      <c r="Q28" s="27"/>
    </row>
    <row r="29" spans="2:17" x14ac:dyDescent="0.2">
      <c r="B29" s="14"/>
      <c r="C29" s="19"/>
      <c r="D29" s="20"/>
      <c r="E29" s="10"/>
      <c r="F29" s="10"/>
      <c r="G29" s="28"/>
      <c r="H29" s="29"/>
      <c r="I29" s="29"/>
      <c r="J29" s="29"/>
      <c r="K29" s="29"/>
      <c r="L29" s="24"/>
      <c r="M29" s="24"/>
      <c r="N29" s="24"/>
      <c r="O29" s="24">
        <f t="shared" ref="O29:O39" si="1">+H29-L29</f>
        <v>0</v>
      </c>
      <c r="P29" s="30" t="e">
        <f>L29/H29</f>
        <v>#DIV/0!</v>
      </c>
      <c r="Q29" s="31" t="e">
        <f t="shared" ref="Q29:Q39" si="2">L29/J29</f>
        <v>#DIV/0!</v>
      </c>
    </row>
    <row r="30" spans="2:17" x14ac:dyDescent="0.2">
      <c r="B30" s="14"/>
      <c r="C30" s="66"/>
      <c r="D30" s="67"/>
      <c r="E30" s="15">
        <f>SUM(E31:E34)</f>
        <v>0</v>
      </c>
      <c r="F30" s="15"/>
      <c r="G30" s="15">
        <f>SUM(G31:G34)</f>
        <v>0</v>
      </c>
      <c r="H30" s="16"/>
      <c r="I30" s="32"/>
      <c r="J30" s="32"/>
      <c r="K30" s="32"/>
      <c r="L30" s="24">
        <f>SUM(L31:L34)</f>
        <v>0</v>
      </c>
      <c r="M30" s="24"/>
      <c r="N30" s="24">
        <f>SUM(N31:N34)</f>
        <v>0</v>
      </c>
      <c r="O30" s="24">
        <f t="shared" si="1"/>
        <v>0</v>
      </c>
      <c r="P30" s="30" t="e">
        <f t="shared" ref="P30:P39" si="3">L30/H30</f>
        <v>#DIV/0!</v>
      </c>
      <c r="Q30" s="31" t="e">
        <f t="shared" si="2"/>
        <v>#DIV/0!</v>
      </c>
    </row>
    <row r="31" spans="2:17" x14ac:dyDescent="0.2">
      <c r="B31" s="14"/>
      <c r="C31" s="19"/>
      <c r="D31" s="20"/>
      <c r="E31" s="10"/>
      <c r="F31" s="10"/>
      <c r="G31" s="11"/>
      <c r="H31" s="29"/>
      <c r="I31" s="29"/>
      <c r="J31" s="29"/>
      <c r="K31" s="29"/>
      <c r="L31" s="24"/>
      <c r="M31" s="24"/>
      <c r="N31" s="24"/>
      <c r="O31" s="24">
        <f t="shared" si="1"/>
        <v>0</v>
      </c>
      <c r="P31" s="30" t="e">
        <f t="shared" si="3"/>
        <v>#DIV/0!</v>
      </c>
      <c r="Q31" s="31" t="e">
        <f t="shared" si="2"/>
        <v>#DIV/0!</v>
      </c>
    </row>
    <row r="32" spans="2:17" x14ac:dyDescent="0.2">
      <c r="B32" s="14"/>
      <c r="C32" s="19"/>
      <c r="D32" s="20"/>
      <c r="E32" s="10"/>
      <c r="F32" s="10"/>
      <c r="G32" s="11"/>
      <c r="H32" s="29"/>
      <c r="I32" s="29"/>
      <c r="J32" s="29"/>
      <c r="K32" s="29"/>
      <c r="L32" s="24"/>
      <c r="M32" s="24"/>
      <c r="N32" s="24"/>
      <c r="O32" s="24">
        <f t="shared" si="1"/>
        <v>0</v>
      </c>
      <c r="P32" s="30" t="e">
        <f t="shared" si="3"/>
        <v>#DIV/0!</v>
      </c>
      <c r="Q32" s="31" t="e">
        <f t="shared" si="2"/>
        <v>#DIV/0!</v>
      </c>
    </row>
    <row r="33" spans="2:17" x14ac:dyDescent="0.2">
      <c r="B33" s="14"/>
      <c r="C33" s="19"/>
      <c r="D33" s="20"/>
      <c r="E33" s="10"/>
      <c r="F33" s="10"/>
      <c r="G33" s="11"/>
      <c r="H33" s="29"/>
      <c r="I33" s="29"/>
      <c r="J33" s="29"/>
      <c r="K33" s="29"/>
      <c r="L33" s="24"/>
      <c r="M33" s="24"/>
      <c r="N33" s="24"/>
      <c r="O33" s="24">
        <f t="shared" si="1"/>
        <v>0</v>
      </c>
      <c r="P33" s="30" t="e">
        <f t="shared" si="3"/>
        <v>#DIV/0!</v>
      </c>
      <c r="Q33" s="31" t="e">
        <f t="shared" si="2"/>
        <v>#DIV/0!</v>
      </c>
    </row>
    <row r="34" spans="2:17" x14ac:dyDescent="0.2">
      <c r="B34" s="14"/>
      <c r="C34" s="19"/>
      <c r="D34" s="20"/>
      <c r="E34" s="10"/>
      <c r="F34" s="10"/>
      <c r="G34" s="11"/>
      <c r="H34" s="29"/>
      <c r="I34" s="29"/>
      <c r="J34" s="29"/>
      <c r="K34" s="29"/>
      <c r="L34" s="24"/>
      <c r="M34" s="24"/>
      <c r="N34" s="24"/>
      <c r="O34" s="24">
        <f t="shared" si="1"/>
        <v>0</v>
      </c>
      <c r="P34" s="30" t="e">
        <f t="shared" si="3"/>
        <v>#DIV/0!</v>
      </c>
      <c r="Q34" s="31" t="e">
        <f t="shared" si="2"/>
        <v>#DIV/0!</v>
      </c>
    </row>
    <row r="35" spans="2:17" x14ac:dyDescent="0.2">
      <c r="B35" s="14"/>
      <c r="C35" s="66"/>
      <c r="D35" s="67"/>
      <c r="E35" s="15">
        <f>SUM(E36:E38)</f>
        <v>0</v>
      </c>
      <c r="F35" s="15"/>
      <c r="G35" s="15">
        <f>SUM(G36:G38)</f>
        <v>0</v>
      </c>
      <c r="H35" s="16"/>
      <c r="I35" s="32"/>
      <c r="J35" s="32"/>
      <c r="K35" s="32"/>
      <c r="L35" s="24">
        <f>SUM(L36:L38)</f>
        <v>0</v>
      </c>
      <c r="M35" s="24"/>
      <c r="N35" s="24">
        <f>SUM(N36:N38)</f>
        <v>0</v>
      </c>
      <c r="O35" s="24">
        <f t="shared" si="1"/>
        <v>0</v>
      </c>
      <c r="P35" s="30" t="e">
        <f t="shared" si="3"/>
        <v>#DIV/0!</v>
      </c>
      <c r="Q35" s="31" t="e">
        <f t="shared" si="2"/>
        <v>#DIV/0!</v>
      </c>
    </row>
    <row r="36" spans="2:17" x14ac:dyDescent="0.2">
      <c r="B36" s="14"/>
      <c r="C36" s="19"/>
      <c r="D36" s="20"/>
      <c r="E36" s="10"/>
      <c r="F36" s="10"/>
      <c r="G36" s="11"/>
      <c r="H36" s="29"/>
      <c r="I36" s="29"/>
      <c r="J36" s="29"/>
      <c r="K36" s="29"/>
      <c r="L36" s="24"/>
      <c r="M36" s="24"/>
      <c r="N36" s="24"/>
      <c r="O36" s="24">
        <f t="shared" si="1"/>
        <v>0</v>
      </c>
      <c r="P36" s="30" t="e">
        <f t="shared" si="3"/>
        <v>#DIV/0!</v>
      </c>
      <c r="Q36" s="31" t="e">
        <f t="shared" si="2"/>
        <v>#DIV/0!</v>
      </c>
    </row>
    <row r="37" spans="2:17" x14ac:dyDescent="0.2">
      <c r="B37" s="14"/>
      <c r="C37" s="19"/>
      <c r="D37" s="20"/>
      <c r="E37" s="10"/>
      <c r="F37" s="10"/>
      <c r="G37" s="11"/>
      <c r="H37" s="29"/>
      <c r="I37" s="29"/>
      <c r="J37" s="29"/>
      <c r="K37" s="29"/>
      <c r="L37" s="24"/>
      <c r="M37" s="24"/>
      <c r="N37" s="24"/>
      <c r="O37" s="24">
        <f t="shared" si="1"/>
        <v>0</v>
      </c>
      <c r="P37" s="30" t="e">
        <f t="shared" si="3"/>
        <v>#DIV/0!</v>
      </c>
      <c r="Q37" s="31" t="e">
        <f t="shared" si="2"/>
        <v>#DIV/0!</v>
      </c>
    </row>
    <row r="38" spans="2:17" x14ac:dyDescent="0.2">
      <c r="B38" s="14"/>
      <c r="C38" s="19"/>
      <c r="D38" s="20"/>
      <c r="E38" s="10"/>
      <c r="F38" s="10"/>
      <c r="G38" s="11"/>
      <c r="H38" s="29"/>
      <c r="I38" s="29"/>
      <c r="J38" s="29"/>
      <c r="K38" s="29"/>
      <c r="L38" s="24"/>
      <c r="M38" s="24"/>
      <c r="N38" s="24"/>
      <c r="O38" s="24">
        <f t="shared" si="1"/>
        <v>0</v>
      </c>
      <c r="P38" s="30" t="e">
        <f t="shared" si="3"/>
        <v>#DIV/0!</v>
      </c>
      <c r="Q38" s="31" t="e">
        <f t="shared" si="2"/>
        <v>#DIV/0!</v>
      </c>
    </row>
    <row r="39" spans="2:17" x14ac:dyDescent="0.2">
      <c r="B39" s="63"/>
      <c r="C39" s="64"/>
      <c r="D39" s="65"/>
      <c r="E39" s="10"/>
      <c r="F39" s="10"/>
      <c r="G39" s="11"/>
      <c r="H39" s="29"/>
      <c r="I39" s="29"/>
      <c r="J39" s="29"/>
      <c r="K39" s="29"/>
      <c r="L39" s="24"/>
      <c r="M39" s="24"/>
      <c r="N39" s="24"/>
      <c r="O39" s="24">
        <f t="shared" si="1"/>
        <v>0</v>
      </c>
      <c r="P39" s="30" t="e">
        <f t="shared" si="3"/>
        <v>#DIV/0!</v>
      </c>
      <c r="Q39" s="31" t="e">
        <f t="shared" si="2"/>
        <v>#DIV/0!</v>
      </c>
    </row>
    <row r="40" spans="2:17" ht="12.75" customHeight="1" x14ac:dyDescent="0.2">
      <c r="B40" s="33"/>
      <c r="C40" s="34"/>
      <c r="D40" s="35"/>
      <c r="E40" s="36"/>
      <c r="F40" s="36"/>
      <c r="G40" s="37"/>
      <c r="H40" s="38"/>
      <c r="I40" s="38"/>
      <c r="J40" s="38"/>
      <c r="K40" s="38"/>
      <c r="L40" s="24"/>
      <c r="M40" s="24"/>
      <c r="N40" s="24"/>
      <c r="O40" s="24"/>
      <c r="P40" s="26"/>
      <c r="Q40" s="27"/>
    </row>
    <row r="41" spans="2:17" ht="12.75" customHeight="1" x14ac:dyDescent="0.2">
      <c r="B41" s="39"/>
      <c r="C41" s="68" t="s">
        <v>56</v>
      </c>
      <c r="D41" s="69"/>
      <c r="E41" s="40">
        <v>0</v>
      </c>
      <c r="F41" s="40">
        <v>0</v>
      </c>
      <c r="G41" s="40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70"/>
      <c r="Q41" s="71"/>
    </row>
    <row r="42" spans="2:17" x14ac:dyDescent="0.2">
      <c r="B42" s="42" t="s">
        <v>57</v>
      </c>
      <c r="C42" s="43"/>
      <c r="D42" s="43"/>
      <c r="E42" s="43"/>
      <c r="F42" s="4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3"/>
    </row>
    <row r="50" spans="1:17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</sheetData>
  <mergeCells count="13">
    <mergeCell ref="P41:Q41"/>
    <mergeCell ref="B12:D12"/>
    <mergeCell ref="C13:D13"/>
    <mergeCell ref="C30:D30"/>
    <mergeCell ref="C35:D35"/>
    <mergeCell ref="B39:D39"/>
    <mergeCell ref="C41:D41"/>
    <mergeCell ref="B9:D11"/>
    <mergeCell ref="E9:E11"/>
    <mergeCell ref="G9:G11"/>
    <mergeCell ref="H9:N9"/>
    <mergeCell ref="O9:O10"/>
    <mergeCell ref="P9:Q9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65442"/>
  </dataValidations>
  <printOptions horizontalCentered="1"/>
  <pageMargins left="0.70866141732283472" right="0.70866141732283472" top="0.74803149606299213" bottom="0.74803149606299213" header="0.31496062992125984" footer="0.31496062992125984"/>
  <pageSetup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2017-10-10T18:11:41Z</cp:lastPrinted>
  <dcterms:created xsi:type="dcterms:W3CDTF">2017-10-09T21:39:33Z</dcterms:created>
  <dcterms:modified xsi:type="dcterms:W3CDTF">2020-08-01T04:25:31Z</dcterms:modified>
</cp:coreProperties>
</file>