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2T\3InformacionProgramatica\xlsx\"/>
    </mc:Choice>
  </mc:AlternateContent>
  <xr:revisionPtr revIDLastSave="0" documentId="8_{358B17EC-9441-4B70-B21F-F5FE116CCA1F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Titles" localSheetId="0">Hoja1!$1:$14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44" i="1" l="1"/>
  <c r="P144" i="1"/>
  <c r="O144" i="1"/>
  <c r="Q143" i="1"/>
  <c r="P143" i="1"/>
  <c r="O143" i="1"/>
  <c r="Q142" i="1"/>
  <c r="P142" i="1"/>
  <c r="O142" i="1"/>
  <c r="Q141" i="1"/>
  <c r="P141" i="1"/>
  <c r="O141" i="1"/>
  <c r="N140" i="1"/>
  <c r="L140" i="1"/>
  <c r="P140" i="1" s="1"/>
  <c r="G140" i="1"/>
  <c r="E140" i="1"/>
  <c r="Q139" i="1"/>
  <c r="P139" i="1"/>
  <c r="O139" i="1"/>
  <c r="Q138" i="1"/>
  <c r="P138" i="1"/>
  <c r="O138" i="1"/>
  <c r="Q137" i="1"/>
  <c r="P137" i="1"/>
  <c r="O137" i="1"/>
  <c r="Q136" i="1"/>
  <c r="P136" i="1"/>
  <c r="O136" i="1"/>
  <c r="N135" i="1"/>
  <c r="L135" i="1"/>
  <c r="P135" i="1" s="1"/>
  <c r="G135" i="1"/>
  <c r="E135" i="1"/>
  <c r="Q134" i="1"/>
  <c r="P134" i="1"/>
  <c r="O134" i="1"/>
  <c r="Q133" i="1"/>
  <c r="P133" i="1"/>
  <c r="O133" i="1"/>
  <c r="N132" i="1"/>
  <c r="L132" i="1"/>
  <c r="O132" i="1" s="1"/>
  <c r="Q132" i="1"/>
  <c r="G132" i="1"/>
  <c r="E132" i="1"/>
  <c r="Q131" i="1"/>
  <c r="P131" i="1"/>
  <c r="O131" i="1"/>
  <c r="Q130" i="1"/>
  <c r="P130" i="1"/>
  <c r="O130" i="1"/>
  <c r="Q129" i="1"/>
  <c r="P129" i="1"/>
  <c r="O129" i="1"/>
  <c r="N128" i="1"/>
  <c r="L128" i="1"/>
  <c r="O128" i="1" s="1"/>
  <c r="G128" i="1"/>
  <c r="E128" i="1"/>
  <c r="Q127" i="1"/>
  <c r="P127" i="1"/>
  <c r="O127" i="1"/>
  <c r="Q126" i="1"/>
  <c r="P126" i="1"/>
  <c r="O126" i="1"/>
  <c r="Q125" i="1"/>
  <c r="P125" i="1"/>
  <c r="O125" i="1"/>
  <c r="Q124" i="1"/>
  <c r="P124" i="1"/>
  <c r="O124" i="1"/>
  <c r="Q123" i="1"/>
  <c r="P123" i="1"/>
  <c r="O123" i="1"/>
  <c r="Q122" i="1"/>
  <c r="P122" i="1"/>
  <c r="O122" i="1"/>
  <c r="Q121" i="1"/>
  <c r="P121" i="1"/>
  <c r="O121" i="1"/>
  <c r="Q120" i="1"/>
  <c r="P120" i="1"/>
  <c r="O120" i="1"/>
  <c r="N119" i="1"/>
  <c r="L119" i="1"/>
  <c r="P119" i="1" s="1"/>
  <c r="G119" i="1"/>
  <c r="E119" i="1"/>
  <c r="Q118" i="1"/>
  <c r="P118" i="1"/>
  <c r="O118" i="1"/>
  <c r="P117" i="1"/>
  <c r="J117" i="1"/>
  <c r="Q117" i="1" s="1"/>
  <c r="N16" i="1"/>
  <c r="M16" i="1"/>
  <c r="L16" i="1"/>
  <c r="P16" i="1"/>
  <c r="K16" i="1"/>
  <c r="I16" i="1"/>
  <c r="H16" i="1"/>
  <c r="J16" i="1" s="1"/>
  <c r="G16" i="1"/>
  <c r="Q119" i="1"/>
  <c r="Q135" i="1"/>
  <c r="O119" i="1"/>
  <c r="P132" i="1"/>
  <c r="O135" i="1"/>
  <c r="O16" i="1" l="1"/>
  <c r="Q16" i="1"/>
  <c r="O117" i="1"/>
  <c r="Q140" i="1"/>
  <c r="O140" i="1"/>
  <c r="Q128" i="1"/>
  <c r="P128" i="1"/>
</calcChain>
</file>

<file path=xl/comments1.xml><?xml version="1.0" encoding="utf-8"?>
<comments xmlns="http://schemas.openxmlformats.org/spreadsheetml/2006/main">
  <authors>
    <author>DGCG</author>
  </authors>
  <commentList>
    <comment ref="O12" authorId="0" shape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<sst xmlns="http://schemas.openxmlformats.org/spreadsheetml/2006/main" count="223" uniqueCount="221">
  <si>
    <t>PROGRAMAS Y PROYECTOS DE INVERSIÓN</t>
  </si>
  <si>
    <t>Del 01 de Enero al 30 de Junio de 2016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</si>
  <si>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</si>
  <si>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</si>
  <si>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</si>
  <si>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</si>
  <si>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</si>
  <si>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</si>
  <si>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</si>
  <si>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</si>
  <si>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</si>
  <si>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</si>
  <si>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</si>
  <si>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</si>
  <si>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</si>
  <si>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</si>
  <si>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</si>
  <si>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</si>
  <si>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</si>
  <si>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</si>
  <si>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</si>
  <si>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</si>
  <si>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 xml:space="preserve"> G0101</t>
  </si>
  <si>
    <t>Coordinación General</t>
  </si>
  <si>
    <t>P2351</t>
  </si>
  <si>
    <t>Remuneraciones de Personal</t>
  </si>
  <si>
    <t>P2352</t>
  </si>
  <si>
    <t>Financiamiento de Medicamento y Material de Curación</t>
  </si>
  <si>
    <t>P2353</t>
  </si>
  <si>
    <t>Caravanas de la Salud</t>
  </si>
  <si>
    <t>P2354</t>
  </si>
  <si>
    <t>Gasto Operativo de Unidades Médicas</t>
  </si>
  <si>
    <t>P2355</t>
  </si>
  <si>
    <t>Pagos a Terceros por Servicios de Salud</t>
  </si>
  <si>
    <t>P2356</t>
  </si>
  <si>
    <t>Acciones de Promoción, Prevención y Detección Oportuna</t>
  </si>
  <si>
    <t>G0101</t>
  </si>
  <si>
    <t>Coordinación y Promoción</t>
  </si>
  <si>
    <t>P2201</t>
  </si>
  <si>
    <t xml:space="preserve">Unidad Médica Municipio Guanajuato            </t>
  </si>
  <si>
    <t>P2202</t>
  </si>
  <si>
    <t xml:space="preserve">Unidad Médica Municipio Dolores Hidalgo       </t>
  </si>
  <si>
    <t>P2203</t>
  </si>
  <si>
    <t xml:space="preserve">Unidad Médica Municipio San Diego de la Union </t>
  </si>
  <si>
    <t>P2204</t>
  </si>
  <si>
    <t>Unidad Médica Municipio San Félipe</t>
  </si>
  <si>
    <t>P2205</t>
  </si>
  <si>
    <t xml:space="preserve">Unidad Médica Municipio Ocampo                </t>
  </si>
  <si>
    <t>P2206</t>
  </si>
  <si>
    <t xml:space="preserve">Unidad Médica Municipio San Miguel de Allende </t>
  </si>
  <si>
    <t>P2207</t>
  </si>
  <si>
    <t xml:space="preserve">Unidad Médica Municipio Dr  Mora              </t>
  </si>
  <si>
    <t>P2208</t>
  </si>
  <si>
    <t xml:space="preserve">Unidad Médica Municipio San Jose Iturbide     </t>
  </si>
  <si>
    <t>P2209</t>
  </si>
  <si>
    <t xml:space="preserve">Unidad Médica Municipio San Luis de La Paz    </t>
  </si>
  <si>
    <t>P2210</t>
  </si>
  <si>
    <t xml:space="preserve">Unidad Médica Municipio Victoria              </t>
  </si>
  <si>
    <t>P2211</t>
  </si>
  <si>
    <t>Unidad Médica Municipio Santa Catarina</t>
  </si>
  <si>
    <t>P2212</t>
  </si>
  <si>
    <t>Unidad Médica Municipio Tierra Blanca</t>
  </si>
  <si>
    <t>P2213</t>
  </si>
  <si>
    <t xml:space="preserve">Unidad Médica Municipio Atarjea               </t>
  </si>
  <si>
    <t>P2214</t>
  </si>
  <si>
    <t xml:space="preserve">Unidad Médica Municipio Xichu                 </t>
  </si>
  <si>
    <t>P2215</t>
  </si>
  <si>
    <t xml:space="preserve">Unidad Médica Municipio Celaya                         </t>
  </si>
  <si>
    <t>P2216</t>
  </si>
  <si>
    <t xml:space="preserve">Unidad Médica Municipio Santa Cruz de Juventino Rosas  </t>
  </si>
  <si>
    <t>P2217</t>
  </si>
  <si>
    <t xml:space="preserve">Unidad Médica Municipio Cortazar                       </t>
  </si>
  <si>
    <t>P2218</t>
  </si>
  <si>
    <t xml:space="preserve">Unidad Médica Municipio Tarimoro                       </t>
  </si>
  <si>
    <t>P2219</t>
  </si>
  <si>
    <t>Unidad Médica Municipio Comonfort</t>
  </si>
  <si>
    <t>P2220</t>
  </si>
  <si>
    <t xml:space="preserve">Unidad Médica Municipio Villagran                      </t>
  </si>
  <si>
    <t>P2221</t>
  </si>
  <si>
    <t xml:space="preserve">Unidad Médica Municipio Apaseo El Alto                 </t>
  </si>
  <si>
    <t>P2222</t>
  </si>
  <si>
    <t>Unidad Médica Municipio Apaseo el Grande</t>
  </si>
  <si>
    <t>P2223</t>
  </si>
  <si>
    <t xml:space="preserve">Unidad Médica Municipio Acambaro           </t>
  </si>
  <si>
    <t>P2224</t>
  </si>
  <si>
    <t xml:space="preserve">Unidad Médica Municipio Salvatierra        </t>
  </si>
  <si>
    <t>P2225</t>
  </si>
  <si>
    <t xml:space="preserve">Unidad Médica Municipio Coroneo            </t>
  </si>
  <si>
    <t>P2226</t>
  </si>
  <si>
    <t xml:space="preserve">Unidad Médica Municipio Santiago Maravatio </t>
  </si>
  <si>
    <t>P2227</t>
  </si>
  <si>
    <t xml:space="preserve">Unidad Médica Municipio Tarandacuao        </t>
  </si>
  <si>
    <t>P2228</t>
  </si>
  <si>
    <t>Unidad Médica Municipio Jerécuaro</t>
  </si>
  <si>
    <t>P2229</t>
  </si>
  <si>
    <t xml:space="preserve">Unidad Médica Municipio Salamanca           </t>
  </si>
  <si>
    <t>P2230</t>
  </si>
  <si>
    <t xml:space="preserve">Unidad Médica Municipio Valle de Santiago   </t>
  </si>
  <si>
    <t>P2231</t>
  </si>
  <si>
    <t xml:space="preserve">Unidad Médica Municipio Jaral del Progreso  </t>
  </si>
  <si>
    <t>P2232</t>
  </si>
  <si>
    <t xml:space="preserve">Unidad Médica Municipio Yuriria             </t>
  </si>
  <si>
    <t>P2233</t>
  </si>
  <si>
    <t xml:space="preserve">Unidad Médica Municipio Uriangato           </t>
  </si>
  <si>
    <t>P2234</t>
  </si>
  <si>
    <t xml:space="preserve">Unidad Médica Municipio Moroleon            </t>
  </si>
  <si>
    <t>P2235</t>
  </si>
  <si>
    <t xml:space="preserve">Unidad Médica Municipio Irapuato           </t>
  </si>
  <si>
    <t>P2236</t>
  </si>
  <si>
    <t xml:space="preserve">Unidad Médica Municipio Abasolo            </t>
  </si>
  <si>
    <t>P2237</t>
  </si>
  <si>
    <t xml:space="preserve">Unidad Médica Municipio Cueramaro          </t>
  </si>
  <si>
    <t>P2238</t>
  </si>
  <si>
    <t xml:space="preserve">Unidad Médica Municipio Huanimaro          </t>
  </si>
  <si>
    <t>P2239</t>
  </si>
  <si>
    <t xml:space="preserve">Unidad Médica Municipio Pueblo Nuevo       </t>
  </si>
  <si>
    <t>P2240</t>
  </si>
  <si>
    <t xml:space="preserve">Unidad Médica Municipio Penjamo            </t>
  </si>
  <si>
    <t>P2241</t>
  </si>
  <si>
    <t>Unidad Médica Municipio León</t>
  </si>
  <si>
    <t>P2242</t>
  </si>
  <si>
    <t xml:space="preserve">Unidad Médica Municipio Silao                </t>
  </si>
  <si>
    <t>P2243</t>
  </si>
  <si>
    <t>Unidad Médica Municipio Romita</t>
  </si>
  <si>
    <t>P2244</t>
  </si>
  <si>
    <t>Unidad Médica Municipio San Francisco del Rincón</t>
  </si>
  <si>
    <t>P2245</t>
  </si>
  <si>
    <t>Unidad Médica Municipio Purísima del Rincón</t>
  </si>
  <si>
    <t>P2246</t>
  </si>
  <si>
    <t xml:space="preserve">Unidad Médica Municipio Cd  Manuel Doblado   </t>
  </si>
  <si>
    <t>P2247</t>
  </si>
  <si>
    <t>Hospital  General Acámbaro</t>
  </si>
  <si>
    <t>P2259</t>
  </si>
  <si>
    <t>Hospital General San Miguel Allende</t>
  </si>
  <si>
    <t>P2248</t>
  </si>
  <si>
    <t>Hospital General Celaya</t>
  </si>
  <si>
    <t>P2251</t>
  </si>
  <si>
    <t>Hospital General Dolores Hidalgo</t>
  </si>
  <si>
    <t>P2252</t>
  </si>
  <si>
    <t>Hospital General Guanajuato</t>
  </si>
  <si>
    <t>P2253</t>
  </si>
  <si>
    <t>Hospital General Irapuato</t>
  </si>
  <si>
    <t>P2254</t>
  </si>
  <si>
    <t>Hospital General León</t>
  </si>
  <si>
    <t>P2256</t>
  </si>
  <si>
    <t>Hospital General Salamanca</t>
  </si>
  <si>
    <t>P2257</t>
  </si>
  <si>
    <t>Hospital General Salvatierra</t>
  </si>
  <si>
    <t>P2260</t>
  </si>
  <si>
    <t>Hospital General Uriangato</t>
  </si>
  <si>
    <t>P2283</t>
  </si>
  <si>
    <t>Hospital de Especialidades Materno Infantil de León</t>
  </si>
  <si>
    <t>P2285</t>
  </si>
  <si>
    <t>Centro de Atención Integral a la Salud Mental de León</t>
  </si>
  <si>
    <t>P2255</t>
  </si>
  <si>
    <t>Hospital General Penjamo</t>
  </si>
  <si>
    <t>P2258</t>
  </si>
  <si>
    <t>Hospital General San Luis de La Paz</t>
  </si>
  <si>
    <t>P2277</t>
  </si>
  <si>
    <t>Hospital Comunitario San Felipe</t>
  </si>
  <si>
    <t>P2275</t>
  </si>
  <si>
    <t>Hospital Comunitario San Francisco del Rincón</t>
  </si>
  <si>
    <t>P2282</t>
  </si>
  <si>
    <t>Hospital Comunitario Purísima del Rincón</t>
  </si>
  <si>
    <t>P2281</t>
  </si>
  <si>
    <t>Hospital Comunitario Romita</t>
  </si>
  <si>
    <t>P2267</t>
  </si>
  <si>
    <t>Hospital Comunitario Comonfort</t>
  </si>
  <si>
    <t>P2265</t>
  </si>
  <si>
    <t>Hospital Comunitario Apaseo El Grande</t>
  </si>
  <si>
    <t>P2276</t>
  </si>
  <si>
    <t>Hospital Comunitario Jerecuaro</t>
  </si>
  <si>
    <t>P2249</t>
  </si>
  <si>
    <t>Hospital General de San José Iturbide</t>
  </si>
  <si>
    <t>P2250</t>
  </si>
  <si>
    <t>Hospital General de Silao</t>
  </si>
  <si>
    <t>P2261</t>
  </si>
  <si>
    <t>Hospital General Valle de Santiago</t>
  </si>
  <si>
    <t>P2292</t>
  </si>
  <si>
    <t>Hospital Comunitario Abasolo</t>
  </si>
  <si>
    <t>P2263</t>
  </si>
  <si>
    <t>Hospital Comunitario Apaseo El Alto</t>
  </si>
  <si>
    <t>P2278</t>
  </si>
  <si>
    <t>Hospital Comunitario Manuel Doblado</t>
  </si>
  <si>
    <t>P2273</t>
  </si>
  <si>
    <t>Hospital Comunitario Santa Cruz de Juventino Rosas</t>
  </si>
  <si>
    <t>P2269</t>
  </si>
  <si>
    <t>Hospital Comunitario Cortázar</t>
  </si>
  <si>
    <t>P2272</t>
  </si>
  <si>
    <t>Hospital Comunitario Tarimoro</t>
  </si>
  <si>
    <t>P2270</t>
  </si>
  <si>
    <t>Hospital Comunitario Villagrán</t>
  </si>
  <si>
    <t>P2271</t>
  </si>
  <si>
    <t>Hospital Comunitario Huanimaro</t>
  </si>
  <si>
    <t>P2274</t>
  </si>
  <si>
    <t>Hospital Comunitario Jaral del Progreso</t>
  </si>
  <si>
    <t>P2280</t>
  </si>
  <si>
    <t>Hospital Comunitario Moroleón</t>
  </si>
  <si>
    <t>P2268</t>
  </si>
  <si>
    <t>Hospital Comunitario Yuriria</t>
  </si>
  <si>
    <t>P2279</t>
  </si>
  <si>
    <t>Hospital Comunitario San Diego de la Unión</t>
  </si>
  <si>
    <t>P2266</t>
  </si>
  <si>
    <t>Hospital Materno San Luis de la Paz</t>
  </si>
  <si>
    <t>P2262</t>
  </si>
  <si>
    <t>Hospital Materno de Celaya</t>
  </si>
  <si>
    <t>P2264</t>
  </si>
  <si>
    <t>Hospital Materno Infantil de Irapuato</t>
  </si>
  <si>
    <t>P2291</t>
  </si>
  <si>
    <t>Laboratorio Estatal de Salud Publica</t>
  </si>
  <si>
    <t>P2289</t>
  </si>
  <si>
    <t>Centro Estatal de Medicina Transfusional</t>
  </si>
  <si>
    <t>P2199</t>
  </si>
  <si>
    <t>Sistema de Urgencias del Estado de Guanajuato</t>
  </si>
  <si>
    <t>P2200</t>
  </si>
  <si>
    <t>Centro de Primer Respuesta Pénjamo para Atención Prehospitalaria de Urgencias</t>
  </si>
  <si>
    <t>P2286</t>
  </si>
  <si>
    <t>Centro Estatal de Cuidados Críticos, Salamanca</t>
  </si>
  <si>
    <t>ADMINISTRACION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</si>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</sst>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1">
    <xf numFmtId="0" fontId="0" fillId="0" borderId="0" xfId="0"/>
    <xf numFmtId="0" fontId="6" fillId="0" borderId="0" xfId="0" applyFont="1" applyFill="1" applyBorder="1"/>
    <xf numFmtId="0" fontId="6" fillId="2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2" borderId="0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/>
    <xf numFmtId="0" fontId="6" fillId="0" borderId="2" xfId="0" applyFont="1" applyFill="1" applyBorder="1"/>
    <xf numFmtId="0" fontId="6" fillId="2" borderId="6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right" vertical="center" wrapText="1"/>
    </xf>
    <xf numFmtId="43" fontId="8" fillId="4" borderId="2" xfId="0" applyNumberFormat="1" applyFont="1" applyFill="1" applyBorder="1" applyAlignment="1">
      <alignment horizontal="right" vertical="center" wrapText="1"/>
    </xf>
    <xf numFmtId="9" fontId="9" fillId="4" borderId="2" xfId="2" applyFont="1" applyFill="1" applyBorder="1"/>
    <xf numFmtId="9" fontId="9" fillId="0" borderId="2" xfId="2" applyFont="1" applyBorder="1"/>
    <xf numFmtId="0" fontId="6" fillId="2" borderId="0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8" fillId="4" borderId="5" xfId="0" applyNumberFormat="1" applyFont="1" applyFill="1" applyBorder="1" applyAlignment="1">
      <alignment horizontal="right" vertical="center" wrapText="1"/>
    </xf>
    <xf numFmtId="0" fontId="8" fillId="4" borderId="2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/>
    <xf numFmtId="0" fontId="6" fillId="0" borderId="5" xfId="0" applyFont="1" applyFill="1" applyBorder="1"/>
    <xf numFmtId="0" fontId="7" fillId="2" borderId="6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horizontal="right" vertical="center" wrapText="1"/>
    </xf>
    <xf numFmtId="43" fontId="9" fillId="4" borderId="2" xfId="1" applyFont="1" applyFill="1" applyBorder="1" applyAlignment="1">
      <alignment horizontal="right" vertical="top" wrapText="1"/>
    </xf>
    <xf numFmtId="0" fontId="9" fillId="4" borderId="2" xfId="1" applyNumberFormat="1" applyFont="1" applyFill="1" applyBorder="1" applyAlignment="1">
      <alignment horizontal="right" vertical="top" wrapText="1"/>
    </xf>
    <xf numFmtId="9" fontId="10" fillId="0" borderId="2" xfId="2" applyFont="1" applyFill="1" applyBorder="1"/>
    <xf numFmtId="0" fontId="7" fillId="0" borderId="0" xfId="0" applyFont="1" applyFill="1" applyBorder="1"/>
    <xf numFmtId="49" fontId="9" fillId="4" borderId="2" xfId="0" applyNumberFormat="1" applyFont="1" applyFill="1" applyBorder="1" applyAlignment="1">
      <alignment horizontal="right" vertical="center" wrapText="1"/>
    </xf>
    <xf numFmtId="0" fontId="9" fillId="4" borderId="2" xfId="0" applyNumberFormat="1" applyFont="1" applyFill="1" applyBorder="1" applyAlignment="1">
      <alignment horizontal="right" vertical="center" wrapText="1"/>
    </xf>
    <xf numFmtId="9" fontId="10" fillId="4" borderId="2" xfId="2" applyFont="1" applyFill="1" applyBorder="1"/>
    <xf numFmtId="9" fontId="10" fillId="0" borderId="2" xfId="2" applyFont="1" applyBorder="1"/>
    <xf numFmtId="0" fontId="8" fillId="4" borderId="2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right" vertical="center" wrapText="1"/>
    </xf>
    <xf numFmtId="0" fontId="9" fillId="4" borderId="4" xfId="0" applyFont="1" applyFill="1" applyBorder="1" applyAlignment="1">
      <alignment horizontal="right" vertical="center" wrapText="1"/>
    </xf>
    <xf numFmtId="0" fontId="9" fillId="4" borderId="4" xfId="0" applyNumberFormat="1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8" fillId="4" borderId="4" xfId="0" applyNumberFormat="1" applyFont="1" applyFill="1" applyBorder="1" applyAlignment="1">
      <alignment horizontal="right" vertical="center" wrapText="1"/>
    </xf>
    <xf numFmtId="0" fontId="11" fillId="2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 indent="3"/>
    </xf>
    <xf numFmtId="0" fontId="7" fillId="2" borderId="15" xfId="0" applyFont="1" applyFill="1" applyBorder="1" applyAlignment="1">
      <alignment horizontal="left" vertical="center" wrapText="1" indent="3"/>
    </xf>
    <xf numFmtId="9" fontId="8" fillId="4" borderId="10" xfId="2" applyFont="1" applyFill="1" applyBorder="1" applyAlignment="1">
      <alignment horizontal="center"/>
    </xf>
    <xf numFmtId="9" fontId="8" fillId="4" borderId="15" xfId="2" applyFont="1" applyFill="1" applyBorder="1" applyAlignment="1">
      <alignment horizont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149</xdr:row>
      <xdr:rowOff>0</xdr:rowOff>
    </xdr:from>
    <xdr:to>
      <xdr:col>17</xdr:col>
      <xdr:colOff>0</xdr:colOff>
      <xdr:row>159</xdr:row>
      <xdr:rowOff>123825</xdr:rowOff>
    </xdr:to>
    <xdr:pic>
      <xdr:nvPicPr>
        <xdr:cNvPr id="1034" name="1 Imagen">
          <a:extLst>
            <a:ext uri="{FF2B5EF4-FFF2-40B4-BE49-F238E27FC236}">
              <a16:creationId xmlns:a16="http://schemas.microsoft.com/office/drawing/2014/main" id="{949B39A7-D81A-47E9-B173-73780008D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0957500"/>
          <a:ext cx="169449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752475</xdr:colOff>
      <xdr:row>2</xdr:row>
      <xdr:rowOff>47625</xdr:rowOff>
    </xdr:from>
    <xdr:to>
      <xdr:col>4</xdr:col>
      <xdr:colOff>723900</xdr:colOff>
      <xdr:row>7</xdr:row>
      <xdr:rowOff>66675</xdr:rowOff>
    </xdr:to>
    <xdr:pic>
      <xdr:nvPicPr>
        <xdr:cNvPr id="1035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73AD76BA-5124-4DF5-8951-6C31CF664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71475"/>
          <a:ext cx="28098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981075</xdr:colOff>
      <xdr:row>0</xdr:row>
      <xdr:rowOff>114300</xdr:rowOff>
    </xdr:from>
    <xdr:to>
      <xdr:col>9</xdr:col>
      <xdr:colOff>485775</xdr:colOff>
      <xdr:row>7</xdr:row>
      <xdr:rowOff>66675</xdr:rowOff>
    </xdr:to>
    <xdr:pic>
      <xdr:nvPicPr>
        <xdr:cNvPr id="1036" name="3 Imagen" descr="Valezka:Users:Valezka:Desktop:2014:LOGOS:logocompleto.jpg">
          <a:extLst>
            <a:ext uri="{FF2B5EF4-FFF2-40B4-BE49-F238E27FC236}">
              <a16:creationId xmlns:a16="http://schemas.microsoft.com/office/drawing/2014/main" id="{74D7206B-3E5B-4EFF-9BAF-2D1419373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114300"/>
          <a:ext cx="6096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</xdr:row>
      <xdr:rowOff>66675</xdr:rowOff>
    </xdr:from>
    <xdr:to>
      <xdr:col>17</xdr:col>
      <xdr:colOff>19050</xdr:colOff>
      <xdr:row>7</xdr:row>
      <xdr:rowOff>57150</xdr:rowOff>
    </xdr:to>
    <xdr:pic>
      <xdr:nvPicPr>
        <xdr:cNvPr id="1037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4685B28E-AD0B-461A-8C3B-09F57EED5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9625" y="390525"/>
          <a:ext cx="19240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8:R156"/>
  <sheetViews>
    <sheetView tabSelected="1" topLeftCell="G1" workbookViewId="0">
      <pane ySplit="14" topLeftCell="A15" activePane="bottomLeft" state="frozen"/>
      <selection pane="bottomLeft" activeCell="Q10" sqref="Q10"/>
    </sheetView>
  </sheetViews>
  <sheetFormatPr baseColWidth="10" defaultRowHeight="12.75" x14ac:dyDescent="0.2"/>
  <cols>
    <col min="1" max="1" width="11.42578125" style="1"/>
    <col min="2" max="3" width="3.7109375" style="1" customWidth="1"/>
    <col min="4" max="4" width="23.7109375" style="1" bestFit="1" customWidth="1"/>
    <col min="5" max="5" width="25.140625" style="1" bestFit="1" customWidth="1"/>
    <col min="6" max="6" width="24.85546875" style="1" customWidth="1"/>
    <col min="7" max="7" width="12.42578125" style="1" customWidth="1"/>
    <col min="8" max="10" width="16.5703125" style="1" bestFit="1" customWidth="1"/>
    <col min="11" max="11" width="17.7109375" style="1" customWidth="1"/>
    <col min="12" max="12" width="16.42578125" style="1" bestFit="1" customWidth="1"/>
    <col min="13" max="13" width="17.7109375" style="1" customWidth="1"/>
    <col min="14" max="14" width="17.5703125" style="1" customWidth="1"/>
    <col min="15" max="15" width="16.5703125" style="1" bestFit="1" customWidth="1"/>
    <col min="16" max="16" width="14.5703125" style="2" customWidth="1"/>
    <col min="17" max="17" width="14" style="1" customWidth="1"/>
    <col min="18" max="16384" width="11.42578125" style="1"/>
  </cols>
  <sheetData>
    <row r="8" spans="2:17" ht="6" customHeight="1" x14ac:dyDescent="0.2"/>
    <row r="9" spans="2:17" ht="13.5" customHeight="1" x14ac:dyDescent="0.2">
      <c r="B9" s="3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ht="20.25" customHeight="1" x14ac:dyDescent="0.2">
      <c r="B10" s="3" t="s">
        <v>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s="2" customFormat="1" ht="8.2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17" ht="15" customHeight="1" x14ac:dyDescent="0.2">
      <c r="B12" s="63" t="s">
        <v>2</v>
      </c>
      <c r="C12" s="64"/>
      <c r="D12" s="65"/>
      <c r="E12" s="72" t="s">
        <v>3</v>
      </c>
      <c r="F12" s="5"/>
      <c r="G12" s="72" t="s">
        <v>4</v>
      </c>
      <c r="H12" s="75" t="s">
        <v>5</v>
      </c>
      <c r="I12" s="76"/>
      <c r="J12" s="76"/>
      <c r="K12" s="76"/>
      <c r="L12" s="76"/>
      <c r="M12" s="76"/>
      <c r="N12" s="77"/>
      <c r="O12" s="78" t="s">
        <v>6</v>
      </c>
      <c r="P12" s="79" t="s">
        <v>7</v>
      </c>
      <c r="Q12" s="80"/>
    </row>
    <row r="13" spans="2:17" ht="25.5" x14ac:dyDescent="0.2">
      <c r="B13" s="66"/>
      <c r="C13" s="67"/>
      <c r="D13" s="68"/>
      <c r="E13" s="73"/>
      <c r="F13" s="6" t="s">
        <v>8</v>
      </c>
      <c r="G13" s="73"/>
      <c r="H13" s="7" t="s">
        <v>9</v>
      </c>
      <c r="I13" s="7" t="s">
        <v>10</v>
      </c>
      <c r="J13" s="7" t="s">
        <v>11</v>
      </c>
      <c r="K13" s="7" t="s">
        <v>12</v>
      </c>
      <c r="L13" s="7" t="s">
        <v>13</v>
      </c>
      <c r="M13" s="7" t="s">
        <v>14</v>
      </c>
      <c r="N13" s="7" t="s">
        <v>15</v>
      </c>
      <c r="O13" s="78"/>
      <c r="P13" s="8" t="s">
        <v>16</v>
      </c>
      <c r="Q13" s="8" t="s">
        <v>17</v>
      </c>
    </row>
    <row r="14" spans="2:17" ht="15.75" customHeight="1" x14ac:dyDescent="0.2">
      <c r="B14" s="69"/>
      <c r="C14" s="70"/>
      <c r="D14" s="71"/>
      <c r="E14" s="74"/>
      <c r="F14" s="9"/>
      <c r="G14" s="74"/>
      <c r="H14" s="7">
        <v>1</v>
      </c>
      <c r="I14" s="7">
        <v>2</v>
      </c>
      <c r="J14" s="7" t="s">
        <v>18</v>
      </c>
      <c r="K14" s="7">
        <v>4</v>
      </c>
      <c r="L14" s="7">
        <v>5</v>
      </c>
      <c r="M14" s="7">
        <v>6</v>
      </c>
      <c r="N14" s="7">
        <v>7</v>
      </c>
      <c r="O14" s="7" t="s">
        <v>19</v>
      </c>
      <c r="P14" s="10" t="s">
        <v>20</v>
      </c>
      <c r="Q14" s="10" t="s">
        <v>21</v>
      </c>
    </row>
    <row r="15" spans="2:17" ht="15" customHeight="1" x14ac:dyDescent="0.2">
      <c r="B15" s="60"/>
      <c r="C15" s="61"/>
      <c r="D15" s="62"/>
      <c r="E15" s="11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14"/>
    </row>
    <row r="16" spans="2:17" x14ac:dyDescent="0.2">
      <c r="B16" s="15"/>
      <c r="C16" s="51"/>
      <c r="D16" s="52"/>
      <c r="E16" s="16"/>
      <c r="F16" s="16"/>
      <c r="G16" s="16">
        <f>+G117+G118</f>
        <v>0</v>
      </c>
      <c r="H16" s="17">
        <f>SUM(H17:H115)</f>
        <v>4609660281.6000004</v>
      </c>
      <c r="I16" s="17">
        <f>SUM(I17:I115)</f>
        <v>570726770.19000053</v>
      </c>
      <c r="J16" s="17">
        <f>(H16+I16)</f>
        <v>5180387051.7900009</v>
      </c>
      <c r="K16" s="17">
        <f>SUM(K17:K115)</f>
        <v>1772442362.9400001</v>
      </c>
      <c r="L16" s="17">
        <f>SUM(L17:L115)</f>
        <v>1726443065.1700001</v>
      </c>
      <c r="M16" s="17">
        <f>SUM(M17:M115)</f>
        <v>1726443065.1700001</v>
      </c>
      <c r="N16" s="17">
        <f>SUM(N17:N115)</f>
        <v>1578344925.3000002</v>
      </c>
      <c r="O16" s="17">
        <f>(J16-L16)</f>
        <v>3453943986.6200008</v>
      </c>
      <c r="P16" s="18">
        <f>L16/H16</f>
        <v>0.37452717981437811</v>
      </c>
      <c r="Q16" s="19">
        <f>L16/J16</f>
        <v>0.3332652652997144</v>
      </c>
    </row>
    <row r="17" spans="2:17" x14ac:dyDescent="0.2">
      <c r="B17" s="15"/>
      <c r="C17" s="20"/>
      <c r="D17" s="21"/>
      <c r="E17" s="16" t="s">
        <v>22</v>
      </c>
      <c r="F17" s="16" t="s">
        <v>23</v>
      </c>
      <c r="G17" s="22">
        <v>101</v>
      </c>
      <c r="H17" s="17">
        <v>564103616.82999992</v>
      </c>
      <c r="I17" s="17">
        <v>-362315554.20999998</v>
      </c>
      <c r="J17" s="17">
        <v>201788062.62</v>
      </c>
      <c r="K17" s="17">
        <v>57777836.590000004</v>
      </c>
      <c r="L17" s="17">
        <v>55052232.980000004</v>
      </c>
      <c r="M17" s="17">
        <v>55052232.980000004</v>
      </c>
      <c r="N17" s="17">
        <v>55052232.980000004</v>
      </c>
      <c r="O17" s="17">
        <v>146735829.63999999</v>
      </c>
      <c r="P17" s="18"/>
      <c r="Q17" s="19"/>
    </row>
    <row r="18" spans="2:17" ht="25.5" x14ac:dyDescent="0.2">
      <c r="B18" s="15"/>
      <c r="C18" s="20"/>
      <c r="D18" s="21"/>
      <c r="E18" s="16" t="s">
        <v>24</v>
      </c>
      <c r="F18" s="16" t="s">
        <v>25</v>
      </c>
      <c r="G18" s="22">
        <v>101</v>
      </c>
      <c r="H18" s="23">
        <v>0</v>
      </c>
      <c r="I18" s="17">
        <v>1819716112.6400001</v>
      </c>
      <c r="J18" s="17">
        <v>1819716112.6400001</v>
      </c>
      <c r="K18" s="17">
        <v>879005268.88</v>
      </c>
      <c r="L18" s="17">
        <v>879005268.88</v>
      </c>
      <c r="M18" s="17">
        <v>879005268.88</v>
      </c>
      <c r="N18" s="17">
        <v>879005268.88</v>
      </c>
      <c r="O18" s="17">
        <v>940710843.75999999</v>
      </c>
      <c r="P18" s="18"/>
      <c r="Q18" s="19"/>
    </row>
    <row r="19" spans="2:17" ht="38.25" x14ac:dyDescent="0.2">
      <c r="B19" s="15"/>
      <c r="C19" s="20"/>
      <c r="D19" s="21"/>
      <c r="E19" s="16" t="s">
        <v>26</v>
      </c>
      <c r="F19" s="16" t="s">
        <v>27</v>
      </c>
      <c r="G19" s="22">
        <v>101</v>
      </c>
      <c r="H19" s="23">
        <v>0</v>
      </c>
      <c r="I19" s="17">
        <v>1529119292.8399999</v>
      </c>
      <c r="J19" s="17">
        <v>1529119292.8399999</v>
      </c>
      <c r="K19" s="17">
        <v>423751345.57999998</v>
      </c>
      <c r="L19" s="17">
        <v>423522314.70999998</v>
      </c>
      <c r="M19" s="17">
        <v>423522314.70999998</v>
      </c>
      <c r="N19" s="17">
        <v>275424174.83999997</v>
      </c>
      <c r="O19" s="17">
        <v>1105596978.1299999</v>
      </c>
      <c r="P19" s="18"/>
      <c r="Q19" s="19"/>
    </row>
    <row r="20" spans="2:17" x14ac:dyDescent="0.2">
      <c r="B20" s="15"/>
      <c r="C20" s="20"/>
      <c r="D20" s="21"/>
      <c r="E20" s="16" t="s">
        <v>28</v>
      </c>
      <c r="F20" s="16" t="s">
        <v>29</v>
      </c>
      <c r="G20" s="22">
        <v>101</v>
      </c>
      <c r="H20" s="23">
        <v>0</v>
      </c>
      <c r="I20" s="17">
        <v>3621634</v>
      </c>
      <c r="J20" s="17">
        <v>3621634</v>
      </c>
      <c r="K20" s="17">
        <v>0</v>
      </c>
      <c r="L20" s="17">
        <v>0</v>
      </c>
      <c r="M20" s="17">
        <v>0</v>
      </c>
      <c r="N20" s="17">
        <v>0</v>
      </c>
      <c r="O20" s="17">
        <v>3621634</v>
      </c>
      <c r="P20" s="18"/>
      <c r="Q20" s="19"/>
    </row>
    <row r="21" spans="2:17" ht="25.5" x14ac:dyDescent="0.2">
      <c r="B21" s="15"/>
      <c r="C21" s="20"/>
      <c r="D21" s="21"/>
      <c r="E21" s="16" t="s">
        <v>30</v>
      </c>
      <c r="F21" s="16" t="s">
        <v>31</v>
      </c>
      <c r="G21" s="22">
        <v>101</v>
      </c>
      <c r="H21" s="23">
        <v>0</v>
      </c>
      <c r="I21" s="17">
        <v>916307684</v>
      </c>
      <c r="J21" s="17">
        <v>916307684</v>
      </c>
      <c r="K21" s="17">
        <v>273351944.64999998</v>
      </c>
      <c r="L21" s="17">
        <v>241569413.00999999</v>
      </c>
      <c r="M21" s="17">
        <v>241569413.00999999</v>
      </c>
      <c r="N21" s="17">
        <v>241569413.00999999</v>
      </c>
      <c r="O21" s="17">
        <v>674738270.99000001</v>
      </c>
      <c r="P21" s="18"/>
      <c r="Q21" s="19"/>
    </row>
    <row r="22" spans="2:17" ht="25.5" x14ac:dyDescent="0.2">
      <c r="B22" s="15"/>
      <c r="C22" s="20"/>
      <c r="D22" s="21"/>
      <c r="E22" s="16" t="s">
        <v>32</v>
      </c>
      <c r="F22" s="16" t="s">
        <v>33</v>
      </c>
      <c r="G22" s="22">
        <v>101</v>
      </c>
      <c r="H22" s="23">
        <v>0</v>
      </c>
      <c r="I22" s="17">
        <v>446060381.74000001</v>
      </c>
      <c r="J22" s="17">
        <v>446060381.74000001</v>
      </c>
      <c r="K22" s="17">
        <v>74654654.980000004</v>
      </c>
      <c r="L22" s="17">
        <v>64609947.460000001</v>
      </c>
      <c r="M22" s="17">
        <v>64609947.460000001</v>
      </c>
      <c r="N22" s="17">
        <v>64609947.460000001</v>
      </c>
      <c r="O22" s="17">
        <v>381450434.27999997</v>
      </c>
      <c r="P22" s="18"/>
      <c r="Q22" s="19"/>
    </row>
    <row r="23" spans="2:17" ht="38.25" x14ac:dyDescent="0.2">
      <c r="B23" s="15"/>
      <c r="C23" s="20"/>
      <c r="D23" s="21"/>
      <c r="E23" s="16" t="s">
        <v>34</v>
      </c>
      <c r="F23" s="16" t="s">
        <v>35</v>
      </c>
      <c r="G23" s="22">
        <v>101</v>
      </c>
      <c r="H23" s="23">
        <v>0</v>
      </c>
      <c r="I23" s="17">
        <v>9926726.9499999993</v>
      </c>
      <c r="J23" s="17">
        <v>9926726.9499999993</v>
      </c>
      <c r="K23" s="17">
        <v>0</v>
      </c>
      <c r="L23" s="17">
        <v>0</v>
      </c>
      <c r="M23" s="17">
        <v>0</v>
      </c>
      <c r="N23" s="17">
        <v>0</v>
      </c>
      <c r="O23" s="17">
        <v>9926726.9499999993</v>
      </c>
      <c r="P23" s="18"/>
      <c r="Q23" s="19"/>
    </row>
    <row r="24" spans="2:17" ht="25.5" x14ac:dyDescent="0.2">
      <c r="B24" s="15"/>
      <c r="C24" s="20"/>
      <c r="D24" s="21"/>
      <c r="E24" s="16" t="s">
        <v>36</v>
      </c>
      <c r="F24" s="16" t="s">
        <v>37</v>
      </c>
      <c r="G24" s="22">
        <v>102</v>
      </c>
      <c r="H24" s="17">
        <v>133004190.75999999</v>
      </c>
      <c r="I24" s="17">
        <v>-5895642.609999992</v>
      </c>
      <c r="J24" s="17">
        <v>127108548.14999999</v>
      </c>
      <c r="K24" s="17">
        <v>45022825.380000003</v>
      </c>
      <c r="L24" s="17">
        <v>44106423.640000001</v>
      </c>
      <c r="M24" s="17">
        <v>44106423.640000001</v>
      </c>
      <c r="N24" s="17">
        <v>44106423.640000001</v>
      </c>
      <c r="O24" s="17">
        <v>83002124.509999976</v>
      </c>
      <c r="P24" s="18"/>
      <c r="Q24" s="19"/>
    </row>
    <row r="25" spans="2:17" ht="25.5" x14ac:dyDescent="0.2">
      <c r="B25" s="15"/>
      <c r="C25" s="20"/>
      <c r="D25" s="21"/>
      <c r="E25" s="16" t="s">
        <v>36</v>
      </c>
      <c r="F25" s="16" t="s">
        <v>37</v>
      </c>
      <c r="G25" s="22">
        <v>103</v>
      </c>
      <c r="H25" s="17">
        <v>59893762.010000005</v>
      </c>
      <c r="I25" s="17">
        <v>6474846.8399999999</v>
      </c>
      <c r="J25" s="17">
        <v>66368608.850000016</v>
      </c>
      <c r="K25" s="17">
        <v>18878486.879999999</v>
      </c>
      <c r="L25" s="17">
        <v>18577464.490000002</v>
      </c>
      <c r="M25" s="17">
        <v>18577464.490000002</v>
      </c>
      <c r="N25" s="17">
        <v>18577464.490000002</v>
      </c>
      <c r="O25" s="17">
        <v>47791144.359999992</v>
      </c>
      <c r="P25" s="18"/>
      <c r="Q25" s="19"/>
    </row>
    <row r="26" spans="2:17" ht="25.5" x14ac:dyDescent="0.2">
      <c r="B26" s="15"/>
      <c r="C26" s="20"/>
      <c r="D26" s="21"/>
      <c r="E26" s="16" t="s">
        <v>38</v>
      </c>
      <c r="F26" s="16" t="s">
        <v>39</v>
      </c>
      <c r="G26" s="22">
        <v>709</v>
      </c>
      <c r="H26" s="17">
        <v>55891637</v>
      </c>
      <c r="I26" s="17">
        <v>-55891637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18"/>
      <c r="Q26" s="19"/>
    </row>
    <row r="27" spans="2:17" ht="25.5" x14ac:dyDescent="0.2">
      <c r="B27" s="15"/>
      <c r="C27" s="20"/>
      <c r="D27" s="21"/>
      <c r="E27" s="16" t="s">
        <v>40</v>
      </c>
      <c r="F27" s="16" t="s">
        <v>41</v>
      </c>
      <c r="G27" s="22">
        <v>710</v>
      </c>
      <c r="H27" s="17">
        <v>44942607</v>
      </c>
      <c r="I27" s="17">
        <v>-44942607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18"/>
      <c r="Q27" s="19"/>
    </row>
    <row r="28" spans="2:17" ht="25.5" x14ac:dyDescent="0.2">
      <c r="B28" s="15"/>
      <c r="C28" s="20"/>
      <c r="D28" s="21"/>
      <c r="E28" s="16" t="s">
        <v>42</v>
      </c>
      <c r="F28" s="16" t="s">
        <v>43</v>
      </c>
      <c r="G28" s="22">
        <v>711</v>
      </c>
      <c r="H28" s="17">
        <v>17949124</v>
      </c>
      <c r="I28" s="17">
        <v>-17949124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18"/>
      <c r="Q28" s="19"/>
    </row>
    <row r="29" spans="2:17" ht="25.5" x14ac:dyDescent="0.2">
      <c r="B29" s="15"/>
      <c r="C29" s="20"/>
      <c r="D29" s="21"/>
      <c r="E29" s="16" t="s">
        <v>44</v>
      </c>
      <c r="F29" s="16" t="s">
        <v>45</v>
      </c>
      <c r="G29" s="22">
        <v>712</v>
      </c>
      <c r="H29" s="17">
        <v>32199790</v>
      </c>
      <c r="I29" s="17">
        <v>-32199790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18"/>
      <c r="Q29" s="19"/>
    </row>
    <row r="30" spans="2:17" ht="25.5" x14ac:dyDescent="0.2">
      <c r="B30" s="15"/>
      <c r="C30" s="20"/>
      <c r="D30" s="21"/>
      <c r="E30" s="16" t="s">
        <v>46</v>
      </c>
      <c r="F30" s="16" t="s">
        <v>47</v>
      </c>
      <c r="G30" s="22">
        <v>713</v>
      </c>
      <c r="H30" s="17">
        <v>13997076</v>
      </c>
      <c r="I30" s="17">
        <v>-13997076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18"/>
      <c r="Q30" s="19"/>
    </row>
    <row r="31" spans="2:17" ht="25.5" x14ac:dyDescent="0.2">
      <c r="B31" s="15"/>
      <c r="C31" s="20"/>
      <c r="D31" s="21"/>
      <c r="E31" s="16" t="s">
        <v>48</v>
      </c>
      <c r="F31" s="16" t="s">
        <v>49</v>
      </c>
      <c r="G31" s="22">
        <v>714</v>
      </c>
      <c r="H31" s="17">
        <v>56860710</v>
      </c>
      <c r="I31" s="17">
        <v>-56860710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18"/>
      <c r="Q31" s="19"/>
    </row>
    <row r="32" spans="2:17" ht="25.5" x14ac:dyDescent="0.2">
      <c r="B32" s="15"/>
      <c r="C32" s="20"/>
      <c r="D32" s="21"/>
      <c r="E32" s="16" t="s">
        <v>50</v>
      </c>
      <c r="F32" s="16" t="s">
        <v>51</v>
      </c>
      <c r="G32" s="22">
        <v>715</v>
      </c>
      <c r="H32" s="17">
        <v>15229640</v>
      </c>
      <c r="I32" s="17">
        <v>-15229640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18"/>
      <c r="Q32" s="19"/>
    </row>
    <row r="33" spans="2:17" ht="25.5" x14ac:dyDescent="0.2">
      <c r="B33" s="15"/>
      <c r="C33" s="20"/>
      <c r="D33" s="21"/>
      <c r="E33" s="16" t="s">
        <v>52</v>
      </c>
      <c r="F33" s="16" t="s">
        <v>53</v>
      </c>
      <c r="G33" s="22">
        <v>716</v>
      </c>
      <c r="H33" s="17">
        <v>23182578</v>
      </c>
      <c r="I33" s="17">
        <v>-23182578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18"/>
      <c r="Q33" s="19"/>
    </row>
    <row r="34" spans="2:17" ht="25.5" x14ac:dyDescent="0.2">
      <c r="B34" s="15"/>
      <c r="C34" s="20"/>
      <c r="D34" s="21"/>
      <c r="E34" s="16" t="s">
        <v>54</v>
      </c>
      <c r="F34" s="16" t="s">
        <v>55</v>
      </c>
      <c r="G34" s="22">
        <v>717</v>
      </c>
      <c r="H34" s="17">
        <v>42796452</v>
      </c>
      <c r="I34" s="17">
        <v>-42796452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18"/>
      <c r="Q34" s="19"/>
    </row>
    <row r="35" spans="2:17" ht="25.5" x14ac:dyDescent="0.2">
      <c r="B35" s="15"/>
      <c r="C35" s="20"/>
      <c r="D35" s="21"/>
      <c r="E35" s="16" t="s">
        <v>56</v>
      </c>
      <c r="F35" s="16" t="s">
        <v>57</v>
      </c>
      <c r="G35" s="22">
        <v>718</v>
      </c>
      <c r="H35" s="17">
        <v>10573710</v>
      </c>
      <c r="I35" s="17">
        <v>-10573710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18"/>
      <c r="Q35" s="19"/>
    </row>
    <row r="36" spans="2:17" ht="25.5" x14ac:dyDescent="0.2">
      <c r="B36" s="15"/>
      <c r="C36" s="20"/>
      <c r="D36" s="21"/>
      <c r="E36" s="16" t="s">
        <v>58</v>
      </c>
      <c r="F36" s="16" t="s">
        <v>59</v>
      </c>
      <c r="G36" s="22">
        <v>719</v>
      </c>
      <c r="H36" s="17">
        <v>11287864</v>
      </c>
      <c r="I36" s="17">
        <v>-11287864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18"/>
      <c r="Q36" s="19"/>
    </row>
    <row r="37" spans="2:17" ht="25.5" x14ac:dyDescent="0.2">
      <c r="B37" s="15"/>
      <c r="C37" s="20"/>
      <c r="D37" s="21"/>
      <c r="E37" s="16" t="s">
        <v>60</v>
      </c>
      <c r="F37" s="16" t="s">
        <v>61</v>
      </c>
      <c r="G37" s="22">
        <v>720</v>
      </c>
      <c r="H37" s="17">
        <v>17978387</v>
      </c>
      <c r="I37" s="17">
        <v>-17978387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18"/>
      <c r="Q37" s="19"/>
    </row>
    <row r="38" spans="2:17" ht="25.5" x14ac:dyDescent="0.2">
      <c r="B38" s="15"/>
      <c r="C38" s="20"/>
      <c r="D38" s="21"/>
      <c r="E38" s="16" t="s">
        <v>62</v>
      </c>
      <c r="F38" s="16" t="s">
        <v>63</v>
      </c>
      <c r="G38" s="22">
        <v>721</v>
      </c>
      <c r="H38" s="17">
        <v>7717372</v>
      </c>
      <c r="I38" s="17">
        <v>-7717372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18"/>
      <c r="Q38" s="19"/>
    </row>
    <row r="39" spans="2:17" ht="25.5" x14ac:dyDescent="0.2">
      <c r="B39" s="15"/>
      <c r="C39" s="20"/>
      <c r="D39" s="21"/>
      <c r="E39" s="16" t="s">
        <v>64</v>
      </c>
      <c r="F39" s="16" t="s">
        <v>65</v>
      </c>
      <c r="G39" s="22">
        <v>722</v>
      </c>
      <c r="H39" s="17">
        <v>11228139</v>
      </c>
      <c r="I39" s="17">
        <v>-11228139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18"/>
      <c r="Q39" s="19"/>
    </row>
    <row r="40" spans="2:17" ht="25.5" x14ac:dyDescent="0.2">
      <c r="B40" s="15"/>
      <c r="C40" s="20"/>
      <c r="D40" s="21"/>
      <c r="E40" s="16" t="s">
        <v>66</v>
      </c>
      <c r="F40" s="16" t="s">
        <v>67</v>
      </c>
      <c r="G40" s="22">
        <v>723</v>
      </c>
      <c r="H40" s="17">
        <v>95568322</v>
      </c>
      <c r="I40" s="17">
        <v>-95568322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18"/>
      <c r="Q40" s="19"/>
    </row>
    <row r="41" spans="2:17" ht="38.25" x14ac:dyDescent="0.2">
      <c r="B41" s="15"/>
      <c r="C41" s="20"/>
      <c r="D41" s="21"/>
      <c r="E41" s="16" t="s">
        <v>68</v>
      </c>
      <c r="F41" s="16" t="s">
        <v>69</v>
      </c>
      <c r="G41" s="22">
        <v>724</v>
      </c>
      <c r="H41" s="17">
        <v>17717348</v>
      </c>
      <c r="I41" s="17">
        <v>-17717348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18"/>
      <c r="Q41" s="19"/>
    </row>
    <row r="42" spans="2:17" ht="25.5" x14ac:dyDescent="0.2">
      <c r="B42" s="15"/>
      <c r="C42" s="20"/>
      <c r="D42" s="21"/>
      <c r="E42" s="16" t="s">
        <v>70</v>
      </c>
      <c r="F42" s="16" t="s">
        <v>71</v>
      </c>
      <c r="G42" s="22">
        <v>725</v>
      </c>
      <c r="H42" s="17">
        <v>18036822</v>
      </c>
      <c r="I42" s="17">
        <v>-18036822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18"/>
      <c r="Q42" s="19"/>
    </row>
    <row r="43" spans="2:17" ht="25.5" x14ac:dyDescent="0.2">
      <c r="B43" s="15"/>
      <c r="C43" s="20"/>
      <c r="D43" s="21"/>
      <c r="E43" s="16" t="s">
        <v>72</v>
      </c>
      <c r="F43" s="16" t="s">
        <v>73</v>
      </c>
      <c r="G43" s="22">
        <v>726</v>
      </c>
      <c r="H43" s="17">
        <v>28319194</v>
      </c>
      <c r="I43" s="17">
        <v>-28319194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18"/>
      <c r="Q43" s="19"/>
    </row>
    <row r="44" spans="2:17" ht="25.5" x14ac:dyDescent="0.2">
      <c r="B44" s="15"/>
      <c r="C44" s="20"/>
      <c r="D44" s="21"/>
      <c r="E44" s="16" t="s">
        <v>74</v>
      </c>
      <c r="F44" s="16" t="s">
        <v>75</v>
      </c>
      <c r="G44" s="22">
        <v>727</v>
      </c>
      <c r="H44" s="17">
        <v>31371330</v>
      </c>
      <c r="I44" s="17">
        <v>-31371330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18"/>
      <c r="Q44" s="19"/>
    </row>
    <row r="45" spans="2:17" ht="25.5" x14ac:dyDescent="0.2">
      <c r="B45" s="15"/>
      <c r="C45" s="20"/>
      <c r="D45" s="21"/>
      <c r="E45" s="16" t="s">
        <v>76</v>
      </c>
      <c r="F45" s="16" t="s">
        <v>77</v>
      </c>
      <c r="G45" s="22">
        <v>728</v>
      </c>
      <c r="H45" s="17">
        <v>6384897</v>
      </c>
      <c r="I45" s="17">
        <v>-6384897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18"/>
      <c r="Q45" s="19"/>
    </row>
    <row r="46" spans="2:17" ht="25.5" x14ac:dyDescent="0.2">
      <c r="B46" s="15"/>
      <c r="C46" s="20"/>
      <c r="D46" s="21"/>
      <c r="E46" s="16" t="s">
        <v>78</v>
      </c>
      <c r="F46" s="16" t="s">
        <v>79</v>
      </c>
      <c r="G46" s="22">
        <v>729</v>
      </c>
      <c r="H46" s="17">
        <v>14404029</v>
      </c>
      <c r="I46" s="17">
        <v>-14404029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18"/>
      <c r="Q46" s="19"/>
    </row>
    <row r="47" spans="2:17" ht="25.5" x14ac:dyDescent="0.2">
      <c r="B47" s="15"/>
      <c r="C47" s="20"/>
      <c r="D47" s="21"/>
      <c r="E47" s="16" t="s">
        <v>80</v>
      </c>
      <c r="F47" s="16" t="s">
        <v>81</v>
      </c>
      <c r="G47" s="22">
        <v>730</v>
      </c>
      <c r="H47" s="17">
        <v>26189637</v>
      </c>
      <c r="I47" s="17">
        <v>-26189637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18"/>
      <c r="Q47" s="19"/>
    </row>
    <row r="48" spans="2:17" ht="25.5" x14ac:dyDescent="0.2">
      <c r="B48" s="15"/>
      <c r="C48" s="20"/>
      <c r="D48" s="21"/>
      <c r="E48" s="16" t="s">
        <v>82</v>
      </c>
      <c r="F48" s="16" t="s">
        <v>83</v>
      </c>
      <c r="G48" s="22">
        <v>731</v>
      </c>
      <c r="H48" s="17">
        <v>45424247</v>
      </c>
      <c r="I48" s="17">
        <v>-45424247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18"/>
      <c r="Q48" s="19"/>
    </row>
    <row r="49" spans="2:17" ht="25.5" x14ac:dyDescent="0.2">
      <c r="B49" s="15"/>
      <c r="C49" s="20"/>
      <c r="D49" s="21"/>
      <c r="E49" s="16" t="s">
        <v>84</v>
      </c>
      <c r="F49" s="16" t="s">
        <v>85</v>
      </c>
      <c r="G49" s="22">
        <v>732</v>
      </c>
      <c r="H49" s="17">
        <v>25914307</v>
      </c>
      <c r="I49" s="17">
        <v>-25914307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18"/>
      <c r="Q49" s="19"/>
    </row>
    <row r="50" spans="2:17" ht="25.5" x14ac:dyDescent="0.2">
      <c r="B50" s="15"/>
      <c r="C50" s="20"/>
      <c r="D50" s="21"/>
      <c r="E50" s="16" t="s">
        <v>86</v>
      </c>
      <c r="F50" s="16" t="s">
        <v>87</v>
      </c>
      <c r="G50" s="22">
        <v>733</v>
      </c>
      <c r="H50" s="17">
        <v>10579339</v>
      </c>
      <c r="I50" s="17">
        <v>-10579339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18"/>
      <c r="Q50" s="19"/>
    </row>
    <row r="51" spans="2:17" ht="25.5" x14ac:dyDescent="0.2">
      <c r="B51" s="15"/>
      <c r="C51" s="20"/>
      <c r="D51" s="21"/>
      <c r="E51" s="16" t="s">
        <v>88</v>
      </c>
      <c r="F51" s="16" t="s">
        <v>89</v>
      </c>
      <c r="G51" s="22">
        <v>734</v>
      </c>
      <c r="H51" s="17">
        <v>8410152</v>
      </c>
      <c r="I51" s="17">
        <v>-8410152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18"/>
      <c r="Q51" s="19"/>
    </row>
    <row r="52" spans="2:17" ht="25.5" x14ac:dyDescent="0.2">
      <c r="B52" s="15"/>
      <c r="C52" s="20"/>
      <c r="D52" s="21"/>
      <c r="E52" s="16" t="s">
        <v>90</v>
      </c>
      <c r="F52" s="16" t="s">
        <v>91</v>
      </c>
      <c r="G52" s="22">
        <v>735</v>
      </c>
      <c r="H52" s="17">
        <v>13385355</v>
      </c>
      <c r="I52" s="17">
        <v>-13385355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18"/>
      <c r="Q52" s="19"/>
    </row>
    <row r="53" spans="2:17" ht="25.5" x14ac:dyDescent="0.2">
      <c r="B53" s="15"/>
      <c r="C53" s="20"/>
      <c r="D53" s="21"/>
      <c r="E53" s="16" t="s">
        <v>92</v>
      </c>
      <c r="F53" s="16" t="s">
        <v>93</v>
      </c>
      <c r="G53" s="22">
        <v>736</v>
      </c>
      <c r="H53" s="17">
        <v>18736339</v>
      </c>
      <c r="I53" s="17">
        <v>-18736339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18"/>
      <c r="Q53" s="19"/>
    </row>
    <row r="54" spans="2:17" ht="25.5" x14ac:dyDescent="0.2">
      <c r="B54" s="15"/>
      <c r="C54" s="20"/>
      <c r="D54" s="21"/>
      <c r="E54" s="16" t="s">
        <v>94</v>
      </c>
      <c r="F54" s="16" t="s">
        <v>95</v>
      </c>
      <c r="G54" s="22">
        <v>737</v>
      </c>
      <c r="H54" s="17">
        <v>81318403</v>
      </c>
      <c r="I54" s="17">
        <v>-81318403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18"/>
      <c r="Q54" s="19"/>
    </row>
    <row r="55" spans="2:17" ht="25.5" x14ac:dyDescent="0.2">
      <c r="B55" s="15"/>
      <c r="C55" s="20"/>
      <c r="D55" s="21"/>
      <c r="E55" s="16" t="s">
        <v>96</v>
      </c>
      <c r="F55" s="16" t="s">
        <v>97</v>
      </c>
      <c r="G55" s="22">
        <v>738</v>
      </c>
      <c r="H55" s="17">
        <v>38966493</v>
      </c>
      <c r="I55" s="17">
        <v>-38966493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18"/>
      <c r="Q55" s="19"/>
    </row>
    <row r="56" spans="2:17" ht="25.5" x14ac:dyDescent="0.2">
      <c r="B56" s="15"/>
      <c r="C56" s="20"/>
      <c r="D56" s="21"/>
      <c r="E56" s="16" t="s">
        <v>98</v>
      </c>
      <c r="F56" s="16" t="s">
        <v>99</v>
      </c>
      <c r="G56" s="22">
        <v>739</v>
      </c>
      <c r="H56" s="17">
        <v>18437199</v>
      </c>
      <c r="I56" s="17">
        <v>-18437199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18"/>
      <c r="Q56" s="19"/>
    </row>
    <row r="57" spans="2:17" ht="25.5" x14ac:dyDescent="0.2">
      <c r="B57" s="15"/>
      <c r="C57" s="20"/>
      <c r="D57" s="21"/>
      <c r="E57" s="16" t="s">
        <v>100</v>
      </c>
      <c r="F57" s="16" t="s">
        <v>101</v>
      </c>
      <c r="G57" s="22">
        <v>740</v>
      </c>
      <c r="H57" s="17">
        <v>25775764</v>
      </c>
      <c r="I57" s="17">
        <v>-25775764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18"/>
      <c r="Q57" s="19"/>
    </row>
    <row r="58" spans="2:17" ht="25.5" x14ac:dyDescent="0.2">
      <c r="B58" s="15"/>
      <c r="C58" s="20"/>
      <c r="D58" s="21"/>
      <c r="E58" s="16" t="s">
        <v>102</v>
      </c>
      <c r="F58" s="16" t="s">
        <v>103</v>
      </c>
      <c r="G58" s="22">
        <v>741</v>
      </c>
      <c r="H58" s="17">
        <v>18446962</v>
      </c>
      <c r="I58" s="17">
        <v>-18446962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18"/>
      <c r="Q58" s="19"/>
    </row>
    <row r="59" spans="2:17" ht="25.5" x14ac:dyDescent="0.2">
      <c r="B59" s="15"/>
      <c r="C59" s="20"/>
      <c r="D59" s="21"/>
      <c r="E59" s="16" t="s">
        <v>104</v>
      </c>
      <c r="F59" s="16" t="s">
        <v>105</v>
      </c>
      <c r="G59" s="22">
        <v>742</v>
      </c>
      <c r="H59" s="17">
        <v>20142156</v>
      </c>
      <c r="I59" s="17">
        <v>-20142156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18"/>
      <c r="Q59" s="19"/>
    </row>
    <row r="60" spans="2:17" ht="25.5" x14ac:dyDescent="0.2">
      <c r="B60" s="15"/>
      <c r="C60" s="20"/>
      <c r="D60" s="21"/>
      <c r="E60" s="16" t="s">
        <v>106</v>
      </c>
      <c r="F60" s="16" t="s">
        <v>107</v>
      </c>
      <c r="G60" s="22">
        <v>743</v>
      </c>
      <c r="H60" s="17">
        <v>118397365</v>
      </c>
      <c r="I60" s="17">
        <v>-118397365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18"/>
      <c r="Q60" s="19"/>
    </row>
    <row r="61" spans="2:17" ht="25.5" x14ac:dyDescent="0.2">
      <c r="B61" s="15"/>
      <c r="C61" s="20"/>
      <c r="D61" s="21"/>
      <c r="E61" s="16" t="s">
        <v>108</v>
      </c>
      <c r="F61" s="16" t="s">
        <v>109</v>
      </c>
      <c r="G61" s="22">
        <v>744</v>
      </c>
      <c r="H61" s="17">
        <v>23917135</v>
      </c>
      <c r="I61" s="17">
        <v>-23917135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18"/>
      <c r="Q61" s="19"/>
    </row>
    <row r="62" spans="2:17" ht="25.5" x14ac:dyDescent="0.2">
      <c r="B62" s="15"/>
      <c r="C62" s="20"/>
      <c r="D62" s="21"/>
      <c r="E62" s="16" t="s">
        <v>110</v>
      </c>
      <c r="F62" s="16" t="s">
        <v>111</v>
      </c>
      <c r="G62" s="22">
        <v>745</v>
      </c>
      <c r="H62" s="17">
        <v>15511938</v>
      </c>
      <c r="I62" s="17">
        <v>-15511938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18"/>
      <c r="Q62" s="19"/>
    </row>
    <row r="63" spans="2:17" ht="25.5" x14ac:dyDescent="0.2">
      <c r="B63" s="15"/>
      <c r="C63" s="20"/>
      <c r="D63" s="21"/>
      <c r="E63" s="16" t="s">
        <v>112</v>
      </c>
      <c r="F63" s="16" t="s">
        <v>113</v>
      </c>
      <c r="G63" s="22">
        <v>746</v>
      </c>
      <c r="H63" s="17">
        <v>12178541</v>
      </c>
      <c r="I63" s="17">
        <v>-12178541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18"/>
      <c r="Q63" s="19"/>
    </row>
    <row r="64" spans="2:17" ht="25.5" x14ac:dyDescent="0.2">
      <c r="B64" s="15"/>
      <c r="C64" s="20"/>
      <c r="D64" s="21"/>
      <c r="E64" s="16" t="s">
        <v>114</v>
      </c>
      <c r="F64" s="16" t="s">
        <v>115</v>
      </c>
      <c r="G64" s="22">
        <v>747</v>
      </c>
      <c r="H64" s="17">
        <v>11160825</v>
      </c>
      <c r="I64" s="17">
        <v>-11160825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18"/>
      <c r="Q64" s="19"/>
    </row>
    <row r="65" spans="2:17" ht="25.5" x14ac:dyDescent="0.2">
      <c r="B65" s="15"/>
      <c r="C65" s="20"/>
      <c r="D65" s="21"/>
      <c r="E65" s="16" t="s">
        <v>116</v>
      </c>
      <c r="F65" s="16" t="s">
        <v>117</v>
      </c>
      <c r="G65" s="22">
        <v>748</v>
      </c>
      <c r="H65" s="17">
        <v>73718728</v>
      </c>
      <c r="I65" s="17">
        <v>-73718728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18"/>
      <c r="Q65" s="19"/>
    </row>
    <row r="66" spans="2:17" ht="25.5" x14ac:dyDescent="0.2">
      <c r="B66" s="15"/>
      <c r="C66" s="20"/>
      <c r="D66" s="21"/>
      <c r="E66" s="16" t="s">
        <v>118</v>
      </c>
      <c r="F66" s="16" t="s">
        <v>119</v>
      </c>
      <c r="G66" s="22">
        <v>749</v>
      </c>
      <c r="H66" s="17">
        <v>254170060</v>
      </c>
      <c r="I66" s="17">
        <v>-254170060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18"/>
      <c r="Q66" s="19"/>
    </row>
    <row r="67" spans="2:17" ht="25.5" x14ac:dyDescent="0.2">
      <c r="B67" s="15"/>
      <c r="C67" s="20"/>
      <c r="D67" s="21"/>
      <c r="E67" s="16" t="s">
        <v>120</v>
      </c>
      <c r="F67" s="16" t="s">
        <v>121</v>
      </c>
      <c r="G67" s="22">
        <v>750</v>
      </c>
      <c r="H67" s="17">
        <v>47178904</v>
      </c>
      <c r="I67" s="17">
        <v>-47178904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18"/>
      <c r="Q67" s="19"/>
    </row>
    <row r="68" spans="2:17" ht="25.5" x14ac:dyDescent="0.2">
      <c r="B68" s="15"/>
      <c r="C68" s="20"/>
      <c r="D68" s="21"/>
      <c r="E68" s="16" t="s">
        <v>122</v>
      </c>
      <c r="F68" s="16" t="s">
        <v>123</v>
      </c>
      <c r="G68" s="22">
        <v>751</v>
      </c>
      <c r="H68" s="17">
        <v>21828179</v>
      </c>
      <c r="I68" s="17">
        <v>-21828179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18"/>
      <c r="Q68" s="19"/>
    </row>
    <row r="69" spans="2:17" ht="25.5" x14ac:dyDescent="0.2">
      <c r="B69" s="15"/>
      <c r="C69" s="20"/>
      <c r="D69" s="21"/>
      <c r="E69" s="16" t="s">
        <v>124</v>
      </c>
      <c r="F69" s="16" t="s">
        <v>125</v>
      </c>
      <c r="G69" s="22">
        <v>752</v>
      </c>
      <c r="H69" s="17">
        <v>38642546</v>
      </c>
      <c r="I69" s="17">
        <v>-38642546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18"/>
      <c r="Q69" s="19"/>
    </row>
    <row r="70" spans="2:17" ht="25.5" x14ac:dyDescent="0.2">
      <c r="B70" s="15"/>
      <c r="C70" s="20"/>
      <c r="D70" s="21"/>
      <c r="E70" s="16" t="s">
        <v>126</v>
      </c>
      <c r="F70" s="16" t="s">
        <v>127</v>
      </c>
      <c r="G70" s="22">
        <v>753</v>
      </c>
      <c r="H70" s="17">
        <v>19126604</v>
      </c>
      <c r="I70" s="17">
        <v>-19126604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18"/>
      <c r="Q70" s="19"/>
    </row>
    <row r="71" spans="2:17" ht="25.5" x14ac:dyDescent="0.2">
      <c r="B71" s="15"/>
      <c r="C71" s="20"/>
      <c r="D71" s="21"/>
      <c r="E71" s="16" t="s">
        <v>128</v>
      </c>
      <c r="F71" s="16" t="s">
        <v>129</v>
      </c>
      <c r="G71" s="22">
        <v>754</v>
      </c>
      <c r="H71" s="17">
        <v>28935568</v>
      </c>
      <c r="I71" s="17">
        <v>-28935568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18"/>
      <c r="Q71" s="19"/>
    </row>
    <row r="72" spans="2:17" ht="25.5" x14ac:dyDescent="0.2">
      <c r="B72" s="15"/>
      <c r="C72" s="20"/>
      <c r="D72" s="21"/>
      <c r="E72" s="16" t="s">
        <v>130</v>
      </c>
      <c r="F72" s="16" t="s">
        <v>131</v>
      </c>
      <c r="G72" s="22">
        <v>801</v>
      </c>
      <c r="H72" s="17">
        <v>80293530</v>
      </c>
      <c r="I72" s="17">
        <v>-80293530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18"/>
      <c r="Q72" s="19"/>
    </row>
    <row r="73" spans="2:17" ht="25.5" x14ac:dyDescent="0.2">
      <c r="B73" s="15"/>
      <c r="C73" s="20"/>
      <c r="D73" s="21"/>
      <c r="E73" s="16" t="s">
        <v>132</v>
      </c>
      <c r="F73" s="16" t="s">
        <v>133</v>
      </c>
      <c r="G73" s="22">
        <v>802</v>
      </c>
      <c r="H73" s="17">
        <v>99753689</v>
      </c>
      <c r="I73" s="17">
        <v>-99753689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18"/>
      <c r="Q73" s="19"/>
    </row>
    <row r="74" spans="2:17" x14ac:dyDescent="0.2">
      <c r="B74" s="15"/>
      <c r="C74" s="20"/>
      <c r="D74" s="21"/>
      <c r="E74" s="16" t="s">
        <v>134</v>
      </c>
      <c r="F74" s="16" t="s">
        <v>135</v>
      </c>
      <c r="G74" s="22">
        <v>803</v>
      </c>
      <c r="H74" s="17">
        <v>173111491</v>
      </c>
      <c r="I74" s="17">
        <v>-158018991</v>
      </c>
      <c r="J74" s="23">
        <v>15092500</v>
      </c>
      <c r="K74" s="23">
        <v>0</v>
      </c>
      <c r="L74" s="23">
        <v>0</v>
      </c>
      <c r="M74" s="23">
        <v>0</v>
      </c>
      <c r="N74" s="23">
        <v>0</v>
      </c>
      <c r="O74" s="23">
        <v>15092500</v>
      </c>
      <c r="P74" s="18"/>
      <c r="Q74" s="19"/>
    </row>
    <row r="75" spans="2:17" ht="25.5" x14ac:dyDescent="0.2">
      <c r="B75" s="15"/>
      <c r="C75" s="20"/>
      <c r="D75" s="21"/>
      <c r="E75" s="16" t="s">
        <v>136</v>
      </c>
      <c r="F75" s="16" t="s">
        <v>137</v>
      </c>
      <c r="G75" s="22">
        <v>804</v>
      </c>
      <c r="H75" s="17">
        <v>86609859</v>
      </c>
      <c r="I75" s="17">
        <v>-86609859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18"/>
      <c r="Q75" s="19"/>
    </row>
    <row r="76" spans="2:17" ht="25.5" x14ac:dyDescent="0.2">
      <c r="B76" s="15"/>
      <c r="C76" s="20"/>
      <c r="D76" s="21"/>
      <c r="E76" s="16" t="s">
        <v>138</v>
      </c>
      <c r="F76" s="16" t="s">
        <v>139</v>
      </c>
      <c r="G76" s="22">
        <v>805</v>
      </c>
      <c r="H76" s="17">
        <v>98971268</v>
      </c>
      <c r="I76" s="17">
        <v>-98971268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18"/>
      <c r="Q76" s="19"/>
    </row>
    <row r="77" spans="2:17" x14ac:dyDescent="0.2">
      <c r="B77" s="15"/>
      <c r="C77" s="20"/>
      <c r="D77" s="21"/>
      <c r="E77" s="16" t="s">
        <v>140</v>
      </c>
      <c r="F77" s="16" t="s">
        <v>141</v>
      </c>
      <c r="G77" s="22">
        <v>806</v>
      </c>
      <c r="H77" s="17">
        <v>159956375</v>
      </c>
      <c r="I77" s="17">
        <v>-144863875</v>
      </c>
      <c r="J77" s="23">
        <v>15092500</v>
      </c>
      <c r="K77" s="23">
        <v>0</v>
      </c>
      <c r="L77" s="23">
        <v>0</v>
      </c>
      <c r="M77" s="23">
        <v>0</v>
      </c>
      <c r="N77" s="23">
        <v>0</v>
      </c>
      <c r="O77" s="23">
        <v>15092500</v>
      </c>
      <c r="P77" s="18"/>
      <c r="Q77" s="19"/>
    </row>
    <row r="78" spans="2:17" x14ac:dyDescent="0.2">
      <c r="B78" s="15"/>
      <c r="C78" s="20"/>
      <c r="D78" s="21"/>
      <c r="E78" s="16" t="s">
        <v>142</v>
      </c>
      <c r="F78" s="16" t="s">
        <v>143</v>
      </c>
      <c r="G78" s="22">
        <v>807</v>
      </c>
      <c r="H78" s="17">
        <v>302124925</v>
      </c>
      <c r="I78" s="17">
        <v>-287032425</v>
      </c>
      <c r="J78" s="23">
        <v>15092500</v>
      </c>
      <c r="K78" s="23">
        <v>0</v>
      </c>
      <c r="L78" s="23">
        <v>0</v>
      </c>
      <c r="M78" s="23">
        <v>0</v>
      </c>
      <c r="N78" s="23">
        <v>0</v>
      </c>
      <c r="O78" s="23">
        <v>15092500</v>
      </c>
      <c r="P78" s="18"/>
      <c r="Q78" s="19"/>
    </row>
    <row r="79" spans="2:17" ht="25.5" x14ac:dyDescent="0.2">
      <c r="B79" s="15"/>
      <c r="C79" s="20"/>
      <c r="D79" s="21"/>
      <c r="E79" s="16" t="s">
        <v>144</v>
      </c>
      <c r="F79" s="16" t="s">
        <v>145</v>
      </c>
      <c r="G79" s="22">
        <v>808</v>
      </c>
      <c r="H79" s="17">
        <v>95610579</v>
      </c>
      <c r="I79" s="17">
        <v>-80518079</v>
      </c>
      <c r="J79" s="23">
        <v>15092500</v>
      </c>
      <c r="K79" s="23">
        <v>0</v>
      </c>
      <c r="L79" s="23">
        <v>0</v>
      </c>
      <c r="M79" s="23">
        <v>0</v>
      </c>
      <c r="N79" s="23">
        <v>0</v>
      </c>
      <c r="O79" s="23">
        <v>15092500</v>
      </c>
      <c r="P79" s="18"/>
      <c r="Q79" s="19"/>
    </row>
    <row r="80" spans="2:17" ht="25.5" x14ac:dyDescent="0.2">
      <c r="B80" s="15"/>
      <c r="C80" s="20"/>
      <c r="D80" s="21"/>
      <c r="E80" s="16" t="s">
        <v>146</v>
      </c>
      <c r="F80" s="16" t="s">
        <v>147</v>
      </c>
      <c r="G80" s="22">
        <v>809</v>
      </c>
      <c r="H80" s="17">
        <v>46660839</v>
      </c>
      <c r="I80" s="17">
        <v>-46660839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18"/>
      <c r="Q80" s="19"/>
    </row>
    <row r="81" spans="2:17" ht="25.5" x14ac:dyDescent="0.2">
      <c r="B81" s="15"/>
      <c r="C81" s="20"/>
      <c r="D81" s="21"/>
      <c r="E81" s="16" t="s">
        <v>148</v>
      </c>
      <c r="F81" s="16" t="s">
        <v>149</v>
      </c>
      <c r="G81" s="22">
        <v>810</v>
      </c>
      <c r="H81" s="17">
        <v>75001907</v>
      </c>
      <c r="I81" s="17">
        <v>-75001907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18"/>
      <c r="Q81" s="19"/>
    </row>
    <row r="82" spans="2:17" ht="38.25" x14ac:dyDescent="0.2">
      <c r="B82" s="15"/>
      <c r="C82" s="20"/>
      <c r="D82" s="21"/>
      <c r="E82" s="16" t="s">
        <v>150</v>
      </c>
      <c r="F82" s="16" t="s">
        <v>151</v>
      </c>
      <c r="G82" s="22">
        <v>811</v>
      </c>
      <c r="H82" s="17">
        <v>97865613</v>
      </c>
      <c r="I82" s="17">
        <v>-97865613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18"/>
      <c r="Q82" s="19"/>
    </row>
    <row r="83" spans="2:17" ht="38.25" x14ac:dyDescent="0.2">
      <c r="B83" s="15"/>
      <c r="C83" s="20"/>
      <c r="D83" s="21"/>
      <c r="E83" s="16" t="s">
        <v>152</v>
      </c>
      <c r="F83" s="16" t="s">
        <v>153</v>
      </c>
      <c r="G83" s="22">
        <v>812</v>
      </c>
      <c r="H83" s="17">
        <v>46215035</v>
      </c>
      <c r="I83" s="17">
        <v>-46215035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18"/>
      <c r="Q83" s="19"/>
    </row>
    <row r="84" spans="2:17" ht="25.5" x14ac:dyDescent="0.2">
      <c r="B84" s="15"/>
      <c r="C84" s="20"/>
      <c r="D84" s="21"/>
      <c r="E84" s="16" t="s">
        <v>154</v>
      </c>
      <c r="F84" s="16" t="s">
        <v>155</v>
      </c>
      <c r="G84" s="22">
        <v>813</v>
      </c>
      <c r="H84" s="17">
        <v>77422755</v>
      </c>
      <c r="I84" s="17">
        <v>-77422755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18"/>
      <c r="Q84" s="19"/>
    </row>
    <row r="85" spans="2:17" ht="25.5" x14ac:dyDescent="0.2">
      <c r="B85" s="15"/>
      <c r="C85" s="20"/>
      <c r="D85" s="21"/>
      <c r="E85" s="16" t="s">
        <v>156</v>
      </c>
      <c r="F85" s="16" t="s">
        <v>157</v>
      </c>
      <c r="G85" s="22">
        <v>814</v>
      </c>
      <c r="H85" s="17">
        <v>46209162</v>
      </c>
      <c r="I85" s="17">
        <v>-46209162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18"/>
      <c r="Q85" s="19"/>
    </row>
    <row r="86" spans="2:17" ht="25.5" x14ac:dyDescent="0.2">
      <c r="B86" s="15"/>
      <c r="C86" s="20"/>
      <c r="D86" s="21"/>
      <c r="E86" s="16" t="s">
        <v>158</v>
      </c>
      <c r="F86" s="16" t="s">
        <v>159</v>
      </c>
      <c r="G86" s="22">
        <v>816</v>
      </c>
      <c r="H86" s="17">
        <v>33430060</v>
      </c>
      <c r="I86" s="17">
        <v>-33430060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18"/>
      <c r="Q86" s="19"/>
    </row>
    <row r="87" spans="2:17" ht="25.5" x14ac:dyDescent="0.2">
      <c r="B87" s="15"/>
      <c r="C87" s="20"/>
      <c r="D87" s="21"/>
      <c r="E87" s="16" t="s">
        <v>160</v>
      </c>
      <c r="F87" s="16" t="s">
        <v>161</v>
      </c>
      <c r="G87" s="22">
        <v>817</v>
      </c>
      <c r="H87" s="17">
        <v>30940802</v>
      </c>
      <c r="I87" s="17">
        <v>-30940802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18"/>
      <c r="Q87" s="19"/>
    </row>
    <row r="88" spans="2:17" ht="25.5" x14ac:dyDescent="0.2">
      <c r="B88" s="15"/>
      <c r="C88" s="20"/>
      <c r="D88" s="21"/>
      <c r="E88" s="16" t="s">
        <v>162</v>
      </c>
      <c r="F88" s="16" t="s">
        <v>163</v>
      </c>
      <c r="G88" s="22">
        <v>818</v>
      </c>
      <c r="H88" s="17">
        <v>28755235</v>
      </c>
      <c r="I88" s="17">
        <v>-28755235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18"/>
      <c r="Q88" s="19"/>
    </row>
    <row r="89" spans="2:17" ht="25.5" x14ac:dyDescent="0.2">
      <c r="B89" s="15"/>
      <c r="C89" s="20"/>
      <c r="D89" s="21"/>
      <c r="E89" s="16" t="s">
        <v>164</v>
      </c>
      <c r="F89" s="16" t="s">
        <v>165</v>
      </c>
      <c r="G89" s="22">
        <v>819</v>
      </c>
      <c r="H89" s="17">
        <v>20780884</v>
      </c>
      <c r="I89" s="17">
        <v>-20780884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18"/>
      <c r="Q89" s="19"/>
    </row>
    <row r="90" spans="2:17" ht="25.5" x14ac:dyDescent="0.2">
      <c r="B90" s="15"/>
      <c r="C90" s="20"/>
      <c r="D90" s="21"/>
      <c r="E90" s="16" t="s">
        <v>166</v>
      </c>
      <c r="F90" s="16" t="s">
        <v>167</v>
      </c>
      <c r="G90" s="22">
        <v>823</v>
      </c>
      <c r="H90" s="17">
        <v>9736481</v>
      </c>
      <c r="I90" s="17">
        <v>-9736481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18"/>
      <c r="Q90" s="19"/>
    </row>
    <row r="91" spans="2:17" ht="25.5" x14ac:dyDescent="0.2">
      <c r="B91" s="15"/>
      <c r="C91" s="20"/>
      <c r="D91" s="21"/>
      <c r="E91" s="16" t="s">
        <v>168</v>
      </c>
      <c r="F91" s="16" t="s">
        <v>169</v>
      </c>
      <c r="G91" s="22">
        <v>824</v>
      </c>
      <c r="H91" s="17">
        <v>13833943</v>
      </c>
      <c r="I91" s="17">
        <v>-13833943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18"/>
      <c r="Q91" s="19"/>
    </row>
    <row r="92" spans="2:17" ht="25.5" x14ac:dyDescent="0.2">
      <c r="B92" s="15"/>
      <c r="C92" s="20"/>
      <c r="D92" s="21"/>
      <c r="E92" s="16" t="s">
        <v>170</v>
      </c>
      <c r="F92" s="16" t="s">
        <v>171</v>
      </c>
      <c r="G92" s="22">
        <v>825</v>
      </c>
      <c r="H92" s="17">
        <v>20938101</v>
      </c>
      <c r="I92" s="17">
        <v>-20938101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18"/>
      <c r="Q92" s="19"/>
    </row>
    <row r="93" spans="2:17" ht="25.5" x14ac:dyDescent="0.2">
      <c r="B93" s="15"/>
      <c r="C93" s="20"/>
      <c r="D93" s="21"/>
      <c r="E93" s="16" t="s">
        <v>172</v>
      </c>
      <c r="F93" s="16" t="s">
        <v>173</v>
      </c>
      <c r="G93" s="22">
        <v>826</v>
      </c>
      <c r="H93" s="17">
        <v>77488224</v>
      </c>
      <c r="I93" s="17">
        <v>-77488224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18"/>
      <c r="Q93" s="19"/>
    </row>
    <row r="94" spans="2:17" x14ac:dyDescent="0.2">
      <c r="B94" s="15"/>
      <c r="C94" s="20"/>
      <c r="D94" s="21"/>
      <c r="E94" s="16" t="s">
        <v>174</v>
      </c>
      <c r="F94" s="16" t="s">
        <v>175</v>
      </c>
      <c r="G94" s="22">
        <v>827</v>
      </c>
      <c r="H94" s="17">
        <v>59038362</v>
      </c>
      <c r="I94" s="17">
        <v>-59038362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18"/>
      <c r="Q94" s="19"/>
    </row>
    <row r="95" spans="2:17" ht="25.5" x14ac:dyDescent="0.2">
      <c r="B95" s="15"/>
      <c r="C95" s="20"/>
      <c r="D95" s="21"/>
      <c r="E95" s="16" t="s">
        <v>176</v>
      </c>
      <c r="F95" s="16" t="s">
        <v>177</v>
      </c>
      <c r="G95" s="22">
        <v>828</v>
      </c>
      <c r="H95" s="17">
        <v>49049231</v>
      </c>
      <c r="I95" s="17">
        <v>-49049231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18"/>
      <c r="Q95" s="19"/>
    </row>
    <row r="96" spans="2:17" ht="25.5" x14ac:dyDescent="0.2">
      <c r="B96" s="15"/>
      <c r="C96" s="20"/>
      <c r="D96" s="21"/>
      <c r="E96" s="16" t="s">
        <v>178</v>
      </c>
      <c r="F96" s="16" t="s">
        <v>179</v>
      </c>
      <c r="G96" s="22">
        <v>829</v>
      </c>
      <c r="H96" s="17">
        <v>31957336</v>
      </c>
      <c r="I96" s="17">
        <v>-31957336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18"/>
      <c r="Q96" s="19"/>
    </row>
    <row r="97" spans="2:17" ht="25.5" x14ac:dyDescent="0.2">
      <c r="B97" s="24"/>
      <c r="D97" s="25"/>
      <c r="E97" s="16" t="s">
        <v>180</v>
      </c>
      <c r="F97" s="16" t="s">
        <v>181</v>
      </c>
      <c r="G97" s="22">
        <v>830</v>
      </c>
      <c r="H97" s="17">
        <v>15992483</v>
      </c>
      <c r="I97" s="17">
        <v>-15992483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18"/>
      <c r="Q97" s="19"/>
    </row>
    <row r="98" spans="2:17" ht="25.5" x14ac:dyDescent="0.2">
      <c r="B98" s="24"/>
      <c r="D98" s="25"/>
      <c r="E98" s="16" t="s">
        <v>182</v>
      </c>
      <c r="F98" s="16" t="s">
        <v>183</v>
      </c>
      <c r="G98" s="22">
        <v>831</v>
      </c>
      <c r="H98" s="17">
        <v>22084663</v>
      </c>
      <c r="I98" s="17">
        <v>-22084663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18"/>
      <c r="Q98" s="19"/>
    </row>
    <row r="99" spans="2:17" ht="38.25" x14ac:dyDescent="0.2">
      <c r="B99" s="24"/>
      <c r="D99" s="25"/>
      <c r="E99" s="16" t="s">
        <v>184</v>
      </c>
      <c r="F99" s="16" t="s">
        <v>185</v>
      </c>
      <c r="G99" s="22">
        <v>832</v>
      </c>
      <c r="H99" s="17">
        <v>31757610</v>
      </c>
      <c r="I99" s="17">
        <v>-31757610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18"/>
      <c r="Q99" s="19"/>
    </row>
    <row r="100" spans="2:17" ht="25.5" x14ac:dyDescent="0.2">
      <c r="B100" s="24"/>
      <c r="D100" s="25"/>
      <c r="E100" s="16" t="s">
        <v>186</v>
      </c>
      <c r="F100" s="16" t="s">
        <v>187</v>
      </c>
      <c r="G100" s="22">
        <v>833</v>
      </c>
      <c r="H100" s="17">
        <v>29833170</v>
      </c>
      <c r="I100" s="17">
        <v>-29833170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18"/>
      <c r="Q100" s="19"/>
    </row>
    <row r="101" spans="2:17" ht="25.5" x14ac:dyDescent="0.2">
      <c r="B101" s="24"/>
      <c r="D101" s="25"/>
      <c r="E101" s="16" t="s">
        <v>188</v>
      </c>
      <c r="F101" s="16" t="s">
        <v>189</v>
      </c>
      <c r="G101" s="22">
        <v>834</v>
      </c>
      <c r="H101" s="17">
        <v>6898146</v>
      </c>
      <c r="I101" s="17">
        <v>-6898146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18"/>
      <c r="Q101" s="19"/>
    </row>
    <row r="102" spans="2:17" ht="25.5" x14ac:dyDescent="0.2">
      <c r="B102" s="15"/>
      <c r="C102" s="20"/>
      <c r="D102" s="21"/>
      <c r="E102" s="16" t="s">
        <v>190</v>
      </c>
      <c r="F102" s="16" t="s">
        <v>191</v>
      </c>
      <c r="G102" s="22">
        <v>835</v>
      </c>
      <c r="H102" s="17">
        <v>26863689</v>
      </c>
      <c r="I102" s="17">
        <v>-26863689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18"/>
      <c r="Q102" s="19"/>
    </row>
    <row r="103" spans="2:17" ht="25.5" x14ac:dyDescent="0.2">
      <c r="B103" s="15"/>
      <c r="C103" s="20"/>
      <c r="D103" s="21"/>
      <c r="E103" s="16" t="s">
        <v>192</v>
      </c>
      <c r="F103" s="16" t="s">
        <v>193</v>
      </c>
      <c r="G103" s="22">
        <v>837</v>
      </c>
      <c r="H103" s="17">
        <v>13368065</v>
      </c>
      <c r="I103" s="17">
        <v>-13368065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18"/>
      <c r="Q103" s="19"/>
    </row>
    <row r="104" spans="2:17" ht="25.5" x14ac:dyDescent="0.2">
      <c r="B104" s="15"/>
      <c r="C104" s="20"/>
      <c r="D104" s="21"/>
      <c r="E104" s="16" t="s">
        <v>194</v>
      </c>
      <c r="F104" s="16" t="s">
        <v>195</v>
      </c>
      <c r="G104" s="22">
        <v>838</v>
      </c>
      <c r="H104" s="17">
        <v>32079818</v>
      </c>
      <c r="I104" s="17">
        <v>-32079818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18"/>
      <c r="Q104" s="19"/>
    </row>
    <row r="105" spans="2:17" ht="25.5" x14ac:dyDescent="0.2">
      <c r="B105" s="15"/>
      <c r="C105" s="20"/>
      <c r="D105" s="21"/>
      <c r="E105" s="16" t="s">
        <v>196</v>
      </c>
      <c r="F105" s="16" t="s">
        <v>197</v>
      </c>
      <c r="G105" s="22">
        <v>839</v>
      </c>
      <c r="H105" s="17">
        <v>13770365</v>
      </c>
      <c r="I105" s="17">
        <v>-13770365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18"/>
      <c r="Q105" s="19"/>
    </row>
    <row r="106" spans="2:17" ht="25.5" x14ac:dyDescent="0.2">
      <c r="B106" s="15"/>
      <c r="C106" s="20"/>
      <c r="D106" s="21"/>
      <c r="E106" s="16" t="s">
        <v>198</v>
      </c>
      <c r="F106" s="16" t="s">
        <v>199</v>
      </c>
      <c r="G106" s="22">
        <v>840</v>
      </c>
      <c r="H106" s="17">
        <v>13276522</v>
      </c>
      <c r="I106" s="17">
        <v>-13276522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18"/>
      <c r="Q106" s="19"/>
    </row>
    <row r="107" spans="2:17" ht="25.5" x14ac:dyDescent="0.2">
      <c r="B107" s="15"/>
      <c r="C107" s="20"/>
      <c r="D107" s="21"/>
      <c r="E107" s="16" t="s">
        <v>200</v>
      </c>
      <c r="F107" s="16" t="s">
        <v>201</v>
      </c>
      <c r="G107" s="22">
        <v>841</v>
      </c>
      <c r="H107" s="17">
        <v>8232216</v>
      </c>
      <c r="I107" s="17">
        <v>-8232216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18"/>
      <c r="Q107" s="19"/>
    </row>
    <row r="108" spans="2:17" ht="25.5" x14ac:dyDescent="0.2">
      <c r="B108" s="15"/>
      <c r="C108" s="20"/>
      <c r="D108" s="21"/>
      <c r="E108" s="16" t="s">
        <v>202</v>
      </c>
      <c r="F108" s="16" t="s">
        <v>203</v>
      </c>
      <c r="G108" s="22">
        <v>842</v>
      </c>
      <c r="H108" s="17">
        <v>25268473</v>
      </c>
      <c r="I108" s="17">
        <v>-25268473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18"/>
      <c r="Q108" s="19"/>
    </row>
    <row r="109" spans="2:17" ht="25.5" x14ac:dyDescent="0.2">
      <c r="B109" s="15"/>
      <c r="C109" s="20"/>
      <c r="D109" s="21"/>
      <c r="E109" s="16" t="s">
        <v>204</v>
      </c>
      <c r="F109" s="16" t="s">
        <v>205</v>
      </c>
      <c r="G109" s="22">
        <v>843</v>
      </c>
      <c r="H109" s="17">
        <v>16901361</v>
      </c>
      <c r="I109" s="17">
        <v>-16901361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18"/>
      <c r="Q109" s="19"/>
    </row>
    <row r="110" spans="2:17" ht="25.5" x14ac:dyDescent="0.2">
      <c r="B110" s="15"/>
      <c r="C110" s="20"/>
      <c r="D110" s="21"/>
      <c r="E110" s="16" t="s">
        <v>206</v>
      </c>
      <c r="F110" s="16" t="s">
        <v>207</v>
      </c>
      <c r="G110" s="22">
        <v>845</v>
      </c>
      <c r="H110" s="17">
        <v>8910729</v>
      </c>
      <c r="I110" s="17">
        <v>-8910729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18"/>
      <c r="Q110" s="19"/>
    </row>
    <row r="111" spans="2:17" ht="25.5" x14ac:dyDescent="0.2">
      <c r="B111" s="15"/>
      <c r="C111" s="20"/>
      <c r="D111" s="21"/>
      <c r="E111" s="16" t="s">
        <v>208</v>
      </c>
      <c r="F111" s="16" t="s">
        <v>209</v>
      </c>
      <c r="G111" s="22">
        <v>901</v>
      </c>
      <c r="H111" s="17">
        <v>11222952</v>
      </c>
      <c r="I111" s="17">
        <v>-11222952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18"/>
      <c r="Q111" s="19"/>
    </row>
    <row r="112" spans="2:17" ht="25.5" x14ac:dyDescent="0.2">
      <c r="B112" s="15"/>
      <c r="C112" s="20"/>
      <c r="D112" s="21"/>
      <c r="E112" s="16" t="s">
        <v>210</v>
      </c>
      <c r="F112" s="16" t="s">
        <v>211</v>
      </c>
      <c r="G112" s="22">
        <v>902</v>
      </c>
      <c r="H112" s="17">
        <v>6782185</v>
      </c>
      <c r="I112" s="17">
        <v>-6782185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18"/>
      <c r="Q112" s="19"/>
    </row>
    <row r="113" spans="2:17" ht="25.5" x14ac:dyDescent="0.2">
      <c r="B113" s="15"/>
      <c r="C113" s="20"/>
      <c r="D113" s="21"/>
      <c r="E113" s="16" t="s">
        <v>212</v>
      </c>
      <c r="F113" s="16" t="s">
        <v>213</v>
      </c>
      <c r="G113" s="22">
        <v>903</v>
      </c>
      <c r="H113" s="17">
        <v>72792513</v>
      </c>
      <c r="I113" s="17">
        <v>-72792513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18"/>
      <c r="Q113" s="19"/>
    </row>
    <row r="114" spans="2:17" ht="51" x14ac:dyDescent="0.2">
      <c r="B114" s="15"/>
      <c r="C114" s="20"/>
      <c r="D114" s="21"/>
      <c r="E114" s="16" t="s">
        <v>214</v>
      </c>
      <c r="F114" s="16" t="s">
        <v>215</v>
      </c>
      <c r="G114" s="22">
        <v>906</v>
      </c>
      <c r="H114" s="17">
        <v>5354515</v>
      </c>
      <c r="I114" s="17">
        <v>-5354515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18"/>
      <c r="Q114" s="19"/>
    </row>
    <row r="115" spans="2:17" ht="38.25" x14ac:dyDescent="0.2">
      <c r="B115" s="15"/>
      <c r="C115" s="20"/>
      <c r="D115" s="21"/>
      <c r="E115" s="16" t="s">
        <v>216</v>
      </c>
      <c r="F115" s="16" t="s">
        <v>217</v>
      </c>
      <c r="G115" s="22">
        <v>907</v>
      </c>
      <c r="H115" s="17">
        <v>39383777</v>
      </c>
      <c r="I115" s="17">
        <v>-39383777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18"/>
      <c r="Q115" s="19"/>
    </row>
    <row r="116" spans="2:17" x14ac:dyDescent="0.2">
      <c r="B116" s="15"/>
      <c r="C116" s="20"/>
      <c r="D116" s="21"/>
      <c r="E116" s="16"/>
      <c r="F116" s="16"/>
      <c r="G116" s="16"/>
      <c r="H116" s="17"/>
      <c r="I116" s="17"/>
      <c r="J116" s="23"/>
      <c r="K116" s="23"/>
      <c r="L116" s="23"/>
      <c r="M116" s="23"/>
      <c r="N116" s="23"/>
      <c r="O116" s="23"/>
      <c r="P116" s="18"/>
      <c r="Q116" s="19"/>
    </row>
    <row r="117" spans="2:17" s="34" customFormat="1" x14ac:dyDescent="0.2">
      <c r="B117" s="26"/>
      <c r="C117" s="27"/>
      <c r="D117" s="28" t="s">
        <v>218</v>
      </c>
      <c r="E117" s="29"/>
      <c r="F117" s="29"/>
      <c r="G117" s="30"/>
      <c r="H117" s="31"/>
      <c r="I117" s="31"/>
      <c r="J117" s="32">
        <f>+H117+I117</f>
        <v>0</v>
      </c>
      <c r="K117" s="32"/>
      <c r="L117" s="32"/>
      <c r="M117" s="32"/>
      <c r="N117" s="32"/>
      <c r="O117" s="32">
        <f>+J117-L117</f>
        <v>0</v>
      </c>
      <c r="P117" s="33" t="e">
        <f t="shared" ref="P117:P144" si="0">L117/H117</f>
        <v>#DIV/0!</v>
      </c>
      <c r="Q117" s="33" t="e">
        <f t="shared" ref="Q117:Q144" si="1">L117/J117</f>
        <v>#DIV/0!</v>
      </c>
    </row>
    <row r="118" spans="2:17" x14ac:dyDescent="0.2">
      <c r="B118" s="15"/>
      <c r="C118" s="20"/>
      <c r="D118" s="21"/>
      <c r="E118" s="29"/>
      <c r="F118" s="29"/>
      <c r="G118" s="35"/>
      <c r="H118" s="30"/>
      <c r="I118" s="30"/>
      <c r="J118" s="36"/>
      <c r="K118" s="36"/>
      <c r="L118" s="36"/>
      <c r="M118" s="36"/>
      <c r="N118" s="36"/>
      <c r="O118" s="36">
        <f t="shared" ref="O118:O144" si="2">+H118-L118</f>
        <v>0</v>
      </c>
      <c r="P118" s="37" t="e">
        <f>L118/H118</f>
        <v>#DIV/0!</v>
      </c>
      <c r="Q118" s="38" t="e">
        <f t="shared" si="1"/>
        <v>#DIV/0!</v>
      </c>
    </row>
    <row r="119" spans="2:17" x14ac:dyDescent="0.2">
      <c r="B119" s="15"/>
      <c r="C119" s="51"/>
      <c r="D119" s="52"/>
      <c r="E119" s="16">
        <f>SUM(E120:E127)</f>
        <v>0</v>
      </c>
      <c r="F119" s="16"/>
      <c r="G119" s="16">
        <f>SUM(G120:G127)</f>
        <v>0</v>
      </c>
      <c r="H119" s="39"/>
      <c r="I119" s="16"/>
      <c r="J119" s="22"/>
      <c r="K119" s="22"/>
      <c r="L119" s="22">
        <f>SUM(L120:L127)</f>
        <v>0</v>
      </c>
      <c r="M119" s="22"/>
      <c r="N119" s="22">
        <f>SUM(N120:N127)</f>
        <v>0</v>
      </c>
      <c r="O119" s="23">
        <f t="shared" si="2"/>
        <v>0</v>
      </c>
      <c r="P119" s="37" t="e">
        <f t="shared" si="0"/>
        <v>#DIV/0!</v>
      </c>
      <c r="Q119" s="38" t="e">
        <f t="shared" si="1"/>
        <v>#DIV/0!</v>
      </c>
    </row>
    <row r="120" spans="2:17" x14ac:dyDescent="0.2">
      <c r="B120" s="15"/>
      <c r="C120" s="20"/>
      <c r="D120" s="21"/>
      <c r="E120" s="29"/>
      <c r="F120" s="29"/>
      <c r="G120" s="30"/>
      <c r="H120" s="30"/>
      <c r="I120" s="30"/>
      <c r="J120" s="36"/>
      <c r="K120" s="36"/>
      <c r="L120" s="36"/>
      <c r="M120" s="36"/>
      <c r="N120" s="36"/>
      <c r="O120" s="36">
        <f t="shared" si="2"/>
        <v>0</v>
      </c>
      <c r="P120" s="37" t="e">
        <f t="shared" si="0"/>
        <v>#DIV/0!</v>
      </c>
      <c r="Q120" s="38" t="e">
        <f t="shared" si="1"/>
        <v>#DIV/0!</v>
      </c>
    </row>
    <row r="121" spans="2:17" x14ac:dyDescent="0.2">
      <c r="B121" s="15"/>
      <c r="C121" s="20"/>
      <c r="D121" s="21"/>
      <c r="E121" s="29"/>
      <c r="F121" s="29"/>
      <c r="G121" s="30"/>
      <c r="H121" s="30"/>
      <c r="I121" s="30"/>
      <c r="J121" s="36"/>
      <c r="K121" s="36"/>
      <c r="L121" s="36"/>
      <c r="M121" s="36"/>
      <c r="N121" s="36"/>
      <c r="O121" s="36">
        <f t="shared" si="2"/>
        <v>0</v>
      </c>
      <c r="P121" s="37" t="e">
        <f t="shared" si="0"/>
        <v>#DIV/0!</v>
      </c>
      <c r="Q121" s="38" t="e">
        <f t="shared" si="1"/>
        <v>#DIV/0!</v>
      </c>
    </row>
    <row r="122" spans="2:17" x14ac:dyDescent="0.2">
      <c r="B122" s="15"/>
      <c r="C122" s="20"/>
      <c r="D122" s="21"/>
      <c r="E122" s="29"/>
      <c r="F122" s="29"/>
      <c r="G122" s="30"/>
      <c r="H122" s="30"/>
      <c r="I122" s="30"/>
      <c r="J122" s="36"/>
      <c r="K122" s="36"/>
      <c r="L122" s="36"/>
      <c r="M122" s="36"/>
      <c r="N122" s="36"/>
      <c r="O122" s="36">
        <f t="shared" si="2"/>
        <v>0</v>
      </c>
      <c r="P122" s="37" t="e">
        <f t="shared" si="0"/>
        <v>#DIV/0!</v>
      </c>
      <c r="Q122" s="38" t="e">
        <f t="shared" si="1"/>
        <v>#DIV/0!</v>
      </c>
    </row>
    <row r="123" spans="2:17" x14ac:dyDescent="0.2">
      <c r="B123" s="15"/>
      <c r="C123" s="20"/>
      <c r="D123" s="21"/>
      <c r="E123" s="29"/>
      <c r="F123" s="29"/>
      <c r="G123" s="30"/>
      <c r="H123" s="30"/>
      <c r="I123" s="30"/>
      <c r="J123" s="36"/>
      <c r="K123" s="36"/>
      <c r="L123" s="36"/>
      <c r="M123" s="36"/>
      <c r="N123" s="36"/>
      <c r="O123" s="36">
        <f t="shared" si="2"/>
        <v>0</v>
      </c>
      <c r="P123" s="37" t="e">
        <f t="shared" si="0"/>
        <v>#DIV/0!</v>
      </c>
      <c r="Q123" s="38" t="e">
        <f t="shared" si="1"/>
        <v>#DIV/0!</v>
      </c>
    </row>
    <row r="124" spans="2:17" x14ac:dyDescent="0.2">
      <c r="B124" s="15"/>
      <c r="C124" s="20"/>
      <c r="D124" s="21"/>
      <c r="E124" s="29"/>
      <c r="F124" s="29"/>
      <c r="G124" s="30"/>
      <c r="H124" s="30"/>
      <c r="I124" s="30"/>
      <c r="J124" s="36"/>
      <c r="K124" s="36"/>
      <c r="L124" s="36"/>
      <c r="M124" s="36"/>
      <c r="N124" s="36"/>
      <c r="O124" s="36">
        <f t="shared" si="2"/>
        <v>0</v>
      </c>
      <c r="P124" s="37" t="e">
        <f t="shared" si="0"/>
        <v>#DIV/0!</v>
      </c>
      <c r="Q124" s="38" t="e">
        <f t="shared" si="1"/>
        <v>#DIV/0!</v>
      </c>
    </row>
    <row r="125" spans="2:17" x14ac:dyDescent="0.2">
      <c r="B125" s="15"/>
      <c r="C125" s="20"/>
      <c r="D125" s="21"/>
      <c r="E125" s="29"/>
      <c r="F125" s="29"/>
      <c r="G125" s="30"/>
      <c r="H125" s="30"/>
      <c r="I125" s="30"/>
      <c r="J125" s="36"/>
      <c r="K125" s="36"/>
      <c r="L125" s="36"/>
      <c r="M125" s="36"/>
      <c r="N125" s="36"/>
      <c r="O125" s="36">
        <f t="shared" si="2"/>
        <v>0</v>
      </c>
      <c r="P125" s="37" t="e">
        <f t="shared" si="0"/>
        <v>#DIV/0!</v>
      </c>
      <c r="Q125" s="38" t="e">
        <f t="shared" si="1"/>
        <v>#DIV/0!</v>
      </c>
    </row>
    <row r="126" spans="2:17" x14ac:dyDescent="0.2">
      <c r="B126" s="15"/>
      <c r="C126" s="20"/>
      <c r="D126" s="21"/>
      <c r="E126" s="29"/>
      <c r="F126" s="29"/>
      <c r="G126" s="30"/>
      <c r="H126" s="30"/>
      <c r="I126" s="30"/>
      <c r="J126" s="36"/>
      <c r="K126" s="36"/>
      <c r="L126" s="36"/>
      <c r="M126" s="36"/>
      <c r="N126" s="36"/>
      <c r="O126" s="36">
        <f t="shared" si="2"/>
        <v>0</v>
      </c>
      <c r="P126" s="37" t="e">
        <f t="shared" si="0"/>
        <v>#DIV/0!</v>
      </c>
      <c r="Q126" s="38" t="e">
        <f t="shared" si="1"/>
        <v>#DIV/0!</v>
      </c>
    </row>
    <row r="127" spans="2:17" x14ac:dyDescent="0.2">
      <c r="B127" s="15"/>
      <c r="C127" s="20"/>
      <c r="D127" s="21"/>
      <c r="E127" s="29"/>
      <c r="F127" s="29"/>
      <c r="G127" s="30"/>
      <c r="H127" s="30"/>
      <c r="I127" s="30"/>
      <c r="J127" s="36"/>
      <c r="K127" s="36"/>
      <c r="L127" s="36"/>
      <c r="M127" s="36"/>
      <c r="N127" s="36"/>
      <c r="O127" s="36">
        <f t="shared" si="2"/>
        <v>0</v>
      </c>
      <c r="P127" s="37" t="e">
        <f t="shared" si="0"/>
        <v>#DIV/0!</v>
      </c>
      <c r="Q127" s="38" t="e">
        <f t="shared" si="1"/>
        <v>#DIV/0!</v>
      </c>
    </row>
    <row r="128" spans="2:17" x14ac:dyDescent="0.2">
      <c r="B128" s="15"/>
      <c r="C128" s="51"/>
      <c r="D128" s="52"/>
      <c r="E128" s="16">
        <f>SUM(E129:E131)</f>
        <v>0</v>
      </c>
      <c r="F128" s="16"/>
      <c r="G128" s="16">
        <f>SUM(G129:G131)</f>
        <v>0</v>
      </c>
      <c r="H128" s="39"/>
      <c r="I128" s="16"/>
      <c r="J128" s="22"/>
      <c r="K128" s="22"/>
      <c r="L128" s="22">
        <f>SUM(L129:L131)</f>
        <v>0</v>
      </c>
      <c r="M128" s="22"/>
      <c r="N128" s="22">
        <f>SUM(N129:N131)</f>
        <v>0</v>
      </c>
      <c r="O128" s="23">
        <f t="shared" si="2"/>
        <v>0</v>
      </c>
      <c r="P128" s="37" t="e">
        <f t="shared" si="0"/>
        <v>#DIV/0!</v>
      </c>
      <c r="Q128" s="38" t="e">
        <f t="shared" si="1"/>
        <v>#DIV/0!</v>
      </c>
    </row>
    <row r="129" spans="2:17" x14ac:dyDescent="0.2">
      <c r="B129" s="15"/>
      <c r="C129" s="20"/>
      <c r="D129" s="21"/>
      <c r="E129" s="29"/>
      <c r="F129" s="29"/>
      <c r="G129" s="30"/>
      <c r="H129" s="30"/>
      <c r="I129" s="30"/>
      <c r="J129" s="36"/>
      <c r="K129" s="36"/>
      <c r="L129" s="36"/>
      <c r="M129" s="36"/>
      <c r="N129" s="36"/>
      <c r="O129" s="36">
        <f t="shared" si="2"/>
        <v>0</v>
      </c>
      <c r="P129" s="37" t="e">
        <f t="shared" si="0"/>
        <v>#DIV/0!</v>
      </c>
      <c r="Q129" s="38" t="e">
        <f t="shared" si="1"/>
        <v>#DIV/0!</v>
      </c>
    </row>
    <row r="130" spans="2:17" x14ac:dyDescent="0.2">
      <c r="B130" s="15"/>
      <c r="C130" s="20"/>
      <c r="D130" s="21"/>
      <c r="E130" s="29"/>
      <c r="F130" s="29"/>
      <c r="G130" s="30"/>
      <c r="H130" s="30"/>
      <c r="I130" s="30"/>
      <c r="J130" s="36"/>
      <c r="K130" s="36"/>
      <c r="L130" s="36"/>
      <c r="M130" s="36"/>
      <c r="N130" s="36"/>
      <c r="O130" s="36">
        <f t="shared" si="2"/>
        <v>0</v>
      </c>
      <c r="P130" s="37" t="e">
        <f t="shared" si="0"/>
        <v>#DIV/0!</v>
      </c>
      <c r="Q130" s="38" t="e">
        <f t="shared" si="1"/>
        <v>#DIV/0!</v>
      </c>
    </row>
    <row r="131" spans="2:17" x14ac:dyDescent="0.2">
      <c r="B131" s="15"/>
      <c r="C131" s="20"/>
      <c r="D131" s="21"/>
      <c r="E131" s="29"/>
      <c r="F131" s="29"/>
      <c r="G131" s="30"/>
      <c r="H131" s="30"/>
      <c r="I131" s="30"/>
      <c r="J131" s="36"/>
      <c r="K131" s="36"/>
      <c r="L131" s="36"/>
      <c r="M131" s="36"/>
      <c r="N131" s="36"/>
      <c r="O131" s="36">
        <f t="shared" si="2"/>
        <v>0</v>
      </c>
      <c r="P131" s="37" t="e">
        <f t="shared" si="0"/>
        <v>#DIV/0!</v>
      </c>
      <c r="Q131" s="38" t="e">
        <f t="shared" si="1"/>
        <v>#DIV/0!</v>
      </c>
    </row>
    <row r="132" spans="2:17" x14ac:dyDescent="0.2">
      <c r="B132" s="15"/>
      <c r="C132" s="51"/>
      <c r="D132" s="52"/>
      <c r="E132" s="16">
        <f>SUM(E133:E134)</f>
        <v>0</v>
      </c>
      <c r="F132" s="16"/>
      <c r="G132" s="16">
        <f>SUM(G133:G134)</f>
        <v>0</v>
      </c>
      <c r="H132" s="39"/>
      <c r="I132" s="16"/>
      <c r="J132" s="22"/>
      <c r="K132" s="22"/>
      <c r="L132" s="22">
        <f>SUM(L133:L134)</f>
        <v>0</v>
      </c>
      <c r="M132" s="22"/>
      <c r="N132" s="22">
        <f>SUM(N133:N134)</f>
        <v>0</v>
      </c>
      <c r="O132" s="23">
        <f t="shared" si="2"/>
        <v>0</v>
      </c>
      <c r="P132" s="37" t="e">
        <f t="shared" si="0"/>
        <v>#DIV/0!</v>
      </c>
      <c r="Q132" s="38" t="e">
        <f t="shared" si="1"/>
        <v>#DIV/0!</v>
      </c>
    </row>
    <row r="133" spans="2:17" x14ac:dyDescent="0.2">
      <c r="B133" s="15"/>
      <c r="C133" s="20"/>
      <c r="D133" s="21"/>
      <c r="E133" s="29"/>
      <c r="F133" s="29"/>
      <c r="G133" s="30"/>
      <c r="H133" s="30"/>
      <c r="I133" s="30"/>
      <c r="J133" s="36"/>
      <c r="K133" s="36"/>
      <c r="L133" s="36"/>
      <c r="M133" s="36"/>
      <c r="N133" s="36"/>
      <c r="O133" s="36">
        <f t="shared" si="2"/>
        <v>0</v>
      </c>
      <c r="P133" s="37" t="e">
        <f t="shared" si="0"/>
        <v>#DIV/0!</v>
      </c>
      <c r="Q133" s="38" t="e">
        <f t="shared" si="1"/>
        <v>#DIV/0!</v>
      </c>
    </row>
    <row r="134" spans="2:17" x14ac:dyDescent="0.2">
      <c r="B134" s="15"/>
      <c r="C134" s="20"/>
      <c r="D134" s="21"/>
      <c r="E134" s="29"/>
      <c r="F134" s="29"/>
      <c r="G134" s="30"/>
      <c r="H134" s="30"/>
      <c r="I134" s="30"/>
      <c r="J134" s="36"/>
      <c r="K134" s="36"/>
      <c r="L134" s="36"/>
      <c r="M134" s="36"/>
      <c r="N134" s="36"/>
      <c r="O134" s="36">
        <f t="shared" si="2"/>
        <v>0</v>
      </c>
      <c r="P134" s="37" t="e">
        <f t="shared" si="0"/>
        <v>#DIV/0!</v>
      </c>
      <c r="Q134" s="38" t="e">
        <f t="shared" si="1"/>
        <v>#DIV/0!</v>
      </c>
    </row>
    <row r="135" spans="2:17" x14ac:dyDescent="0.2">
      <c r="B135" s="15"/>
      <c r="C135" s="51"/>
      <c r="D135" s="52"/>
      <c r="E135" s="16">
        <f>SUM(E136:E139)</f>
        <v>0</v>
      </c>
      <c r="F135" s="16"/>
      <c r="G135" s="16">
        <f>SUM(G136:G139)</f>
        <v>0</v>
      </c>
      <c r="H135" s="39"/>
      <c r="I135" s="16"/>
      <c r="J135" s="22"/>
      <c r="K135" s="22"/>
      <c r="L135" s="22">
        <f>SUM(L136:L139)</f>
        <v>0</v>
      </c>
      <c r="M135" s="22"/>
      <c r="N135" s="22">
        <f>SUM(N136:N139)</f>
        <v>0</v>
      </c>
      <c r="O135" s="23">
        <f t="shared" si="2"/>
        <v>0</v>
      </c>
      <c r="P135" s="37" t="e">
        <f t="shared" si="0"/>
        <v>#DIV/0!</v>
      </c>
      <c r="Q135" s="38" t="e">
        <f t="shared" si="1"/>
        <v>#DIV/0!</v>
      </c>
    </row>
    <row r="136" spans="2:17" x14ac:dyDescent="0.2">
      <c r="B136" s="15"/>
      <c r="C136" s="20"/>
      <c r="D136" s="21"/>
      <c r="E136" s="29"/>
      <c r="F136" s="29"/>
      <c r="G136" s="30"/>
      <c r="H136" s="30"/>
      <c r="I136" s="30"/>
      <c r="J136" s="36"/>
      <c r="K136" s="36"/>
      <c r="L136" s="36"/>
      <c r="M136" s="36"/>
      <c r="N136" s="36"/>
      <c r="O136" s="36">
        <f t="shared" si="2"/>
        <v>0</v>
      </c>
      <c r="P136" s="37" t="e">
        <f t="shared" si="0"/>
        <v>#DIV/0!</v>
      </c>
      <c r="Q136" s="38" t="e">
        <f t="shared" si="1"/>
        <v>#DIV/0!</v>
      </c>
    </row>
    <row r="137" spans="2:17" x14ac:dyDescent="0.2">
      <c r="B137" s="15"/>
      <c r="C137" s="20"/>
      <c r="D137" s="21"/>
      <c r="E137" s="29"/>
      <c r="F137" s="29"/>
      <c r="G137" s="30"/>
      <c r="H137" s="30"/>
      <c r="I137" s="30"/>
      <c r="J137" s="36"/>
      <c r="K137" s="36"/>
      <c r="L137" s="36"/>
      <c r="M137" s="36"/>
      <c r="N137" s="36"/>
      <c r="O137" s="36">
        <f t="shared" si="2"/>
        <v>0</v>
      </c>
      <c r="P137" s="37" t="e">
        <f t="shared" si="0"/>
        <v>#DIV/0!</v>
      </c>
      <c r="Q137" s="38" t="e">
        <f t="shared" si="1"/>
        <v>#DIV/0!</v>
      </c>
    </row>
    <row r="138" spans="2:17" x14ac:dyDescent="0.2">
      <c r="B138" s="15"/>
      <c r="C138" s="20"/>
      <c r="D138" s="21"/>
      <c r="E138" s="29"/>
      <c r="F138" s="29"/>
      <c r="G138" s="30"/>
      <c r="H138" s="30"/>
      <c r="I138" s="30"/>
      <c r="J138" s="36"/>
      <c r="K138" s="36"/>
      <c r="L138" s="36"/>
      <c r="M138" s="36"/>
      <c r="N138" s="36"/>
      <c r="O138" s="36">
        <f t="shared" si="2"/>
        <v>0</v>
      </c>
      <c r="P138" s="37" t="e">
        <f t="shared" si="0"/>
        <v>#DIV/0!</v>
      </c>
      <c r="Q138" s="38" t="e">
        <f t="shared" si="1"/>
        <v>#DIV/0!</v>
      </c>
    </row>
    <row r="139" spans="2:17" x14ac:dyDescent="0.2">
      <c r="B139" s="15"/>
      <c r="C139" s="20"/>
      <c r="D139" s="21"/>
      <c r="E139" s="29"/>
      <c r="F139" s="29"/>
      <c r="G139" s="30"/>
      <c r="H139" s="30"/>
      <c r="I139" s="30"/>
      <c r="J139" s="36"/>
      <c r="K139" s="36"/>
      <c r="L139" s="36"/>
      <c r="M139" s="36"/>
      <c r="N139" s="36"/>
      <c r="O139" s="36">
        <f t="shared" si="2"/>
        <v>0</v>
      </c>
      <c r="P139" s="37" t="e">
        <f t="shared" si="0"/>
        <v>#DIV/0!</v>
      </c>
      <c r="Q139" s="38" t="e">
        <f t="shared" si="1"/>
        <v>#DIV/0!</v>
      </c>
    </row>
    <row r="140" spans="2:17" x14ac:dyDescent="0.2">
      <c r="B140" s="15"/>
      <c r="C140" s="51"/>
      <c r="D140" s="52"/>
      <c r="E140" s="16">
        <f>SUM(E141)</f>
        <v>0</v>
      </c>
      <c r="F140" s="16"/>
      <c r="G140" s="16">
        <f>SUM(G141)</f>
        <v>0</v>
      </c>
      <c r="H140" s="39"/>
      <c r="I140" s="16"/>
      <c r="J140" s="22"/>
      <c r="K140" s="22"/>
      <c r="L140" s="22">
        <f>SUM(L141)</f>
        <v>0</v>
      </c>
      <c r="M140" s="22"/>
      <c r="N140" s="22">
        <f>SUM(N141)</f>
        <v>0</v>
      </c>
      <c r="O140" s="23">
        <f t="shared" si="2"/>
        <v>0</v>
      </c>
      <c r="P140" s="37" t="e">
        <f t="shared" si="0"/>
        <v>#DIV/0!</v>
      </c>
      <c r="Q140" s="38" t="e">
        <f t="shared" si="1"/>
        <v>#DIV/0!</v>
      </c>
    </row>
    <row r="141" spans="2:17" x14ac:dyDescent="0.2">
      <c r="B141" s="15"/>
      <c r="C141" s="20"/>
      <c r="D141" s="21"/>
      <c r="E141" s="29"/>
      <c r="F141" s="29"/>
      <c r="G141" s="30"/>
      <c r="H141" s="30"/>
      <c r="I141" s="30"/>
      <c r="J141" s="36"/>
      <c r="K141" s="36"/>
      <c r="L141" s="36"/>
      <c r="M141" s="36"/>
      <c r="N141" s="36"/>
      <c r="O141" s="36">
        <f t="shared" si="2"/>
        <v>0</v>
      </c>
      <c r="P141" s="37" t="e">
        <f t="shared" si="0"/>
        <v>#DIV/0!</v>
      </c>
      <c r="Q141" s="38" t="e">
        <f t="shared" si="1"/>
        <v>#DIV/0!</v>
      </c>
    </row>
    <row r="142" spans="2:17" ht="15" customHeight="1" x14ac:dyDescent="0.2">
      <c r="B142" s="53"/>
      <c r="C142" s="54"/>
      <c r="D142" s="55"/>
      <c r="E142" s="29"/>
      <c r="F142" s="29"/>
      <c r="G142" s="30"/>
      <c r="H142" s="30"/>
      <c r="I142" s="30"/>
      <c r="J142" s="36"/>
      <c r="K142" s="36"/>
      <c r="L142" s="36"/>
      <c r="M142" s="36"/>
      <c r="N142" s="36"/>
      <c r="O142" s="36">
        <f t="shared" si="2"/>
        <v>0</v>
      </c>
      <c r="P142" s="37" t="e">
        <f t="shared" si="0"/>
        <v>#DIV/0!</v>
      </c>
      <c r="Q142" s="38" t="e">
        <f t="shared" si="1"/>
        <v>#DIV/0!</v>
      </c>
    </row>
    <row r="143" spans="2:17" ht="15" customHeight="1" x14ac:dyDescent="0.2">
      <c r="B143" s="53"/>
      <c r="C143" s="54"/>
      <c r="D143" s="55"/>
      <c r="E143" s="29"/>
      <c r="F143" s="29"/>
      <c r="G143" s="30"/>
      <c r="H143" s="30"/>
      <c r="I143" s="30"/>
      <c r="J143" s="36"/>
      <c r="K143" s="36"/>
      <c r="L143" s="36"/>
      <c r="M143" s="36"/>
      <c r="N143" s="36"/>
      <c r="O143" s="36">
        <f t="shared" si="2"/>
        <v>0</v>
      </c>
      <c r="P143" s="37" t="e">
        <f t="shared" si="0"/>
        <v>#DIV/0!</v>
      </c>
      <c r="Q143" s="38" t="e">
        <f t="shared" si="1"/>
        <v>#DIV/0!</v>
      </c>
    </row>
    <row r="144" spans="2:17" ht="15.75" customHeight="1" x14ac:dyDescent="0.2">
      <c r="B144" s="53"/>
      <c r="C144" s="54"/>
      <c r="D144" s="55"/>
      <c r="E144" s="29"/>
      <c r="F144" s="29"/>
      <c r="G144" s="30"/>
      <c r="H144" s="30"/>
      <c r="I144" s="30"/>
      <c r="J144" s="36"/>
      <c r="K144" s="36"/>
      <c r="L144" s="36"/>
      <c r="M144" s="36"/>
      <c r="N144" s="36"/>
      <c r="O144" s="36">
        <f t="shared" si="2"/>
        <v>0</v>
      </c>
      <c r="P144" s="37" t="e">
        <f t="shared" si="0"/>
        <v>#DIV/0!</v>
      </c>
      <c r="Q144" s="38" t="e">
        <f t="shared" si="1"/>
        <v>#DIV/0!</v>
      </c>
    </row>
    <row r="145" spans="1:18" x14ac:dyDescent="0.2">
      <c r="B145" s="40"/>
      <c r="C145" s="41"/>
      <c r="D145" s="42"/>
      <c r="E145" s="43"/>
      <c r="F145" s="43"/>
      <c r="G145" s="44"/>
      <c r="H145" s="44"/>
      <c r="I145" s="44"/>
      <c r="J145" s="45"/>
      <c r="K145" s="45"/>
      <c r="L145" s="45"/>
      <c r="M145" s="45"/>
      <c r="N145" s="45"/>
      <c r="O145" s="45"/>
      <c r="P145" s="18"/>
      <c r="Q145" s="19"/>
    </row>
    <row r="146" spans="1:18" s="34" customFormat="1" x14ac:dyDescent="0.2">
      <c r="B146" s="46"/>
      <c r="C146" s="56" t="s">
        <v>219</v>
      </c>
      <c r="D146" s="57"/>
      <c r="E146" s="47">
        <v>0</v>
      </c>
      <c r="F146" s="47">
        <v>0</v>
      </c>
      <c r="G146" s="47">
        <v>0</v>
      </c>
      <c r="H146" s="47">
        <v>0</v>
      </c>
      <c r="I146" s="47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58"/>
      <c r="Q146" s="59"/>
    </row>
    <row r="147" spans="1:18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8" x14ac:dyDescent="0.2">
      <c r="B148" s="49" t="s">
        <v>220</v>
      </c>
      <c r="G148" s="2"/>
      <c r="H148" s="2"/>
      <c r="I148" s="2"/>
      <c r="J148" s="2"/>
      <c r="K148" s="2"/>
      <c r="L148" s="2"/>
      <c r="M148" s="2"/>
      <c r="N148" s="2"/>
      <c r="O148" s="2"/>
    </row>
    <row r="156" spans="1:18" x14ac:dyDescent="0.2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</row>
  </sheetData>
  <mergeCells count="18">
    <mergeCell ref="B12:D14"/>
    <mergeCell ref="E12:E14"/>
    <mergeCell ref="G12:G14"/>
    <mergeCell ref="H12:N12"/>
    <mergeCell ref="O12:O13"/>
    <mergeCell ref="P12:Q12"/>
    <mergeCell ref="B15:D15"/>
    <mergeCell ref="C16:D16"/>
    <mergeCell ref="C119:D119"/>
    <mergeCell ref="C128:D128"/>
    <mergeCell ref="C132:D132"/>
    <mergeCell ref="C135:D135"/>
    <mergeCell ref="C140:D140"/>
    <mergeCell ref="B142:D142"/>
    <mergeCell ref="B143:D143"/>
    <mergeCell ref="B144:D144"/>
    <mergeCell ref="C146:D146"/>
    <mergeCell ref="P146:Q146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12"/>
  </dataValidations>
  <pageMargins left="0.70866141732283472" right="0.70866141732283472" top="0.74803149606299213" bottom="0.74803149606299213" header="0.31496062992125984" footer="0.31496062992125984"/>
  <pageSetup scale="32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2017-06-27T19:56:10Z</cp:lastPrinted>
  <dcterms:created xsi:type="dcterms:W3CDTF">2017-06-27T19:11:26Z</dcterms:created>
  <dcterms:modified xsi:type="dcterms:W3CDTF">2020-08-01T04:18:28Z</dcterms:modified>
</cp:coreProperties>
</file>