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PI (2)" sheetId="6" r:id="rId1"/>
  </sheets>
  <definedNames>
    <definedName name="_xlnm.Print_Area" localSheetId="0">'PPI (2)'!$A$1:$R$48</definedName>
    <definedName name="Print_Area" localSheetId="0">'PPI (2)'!$A$1:$R$55</definedName>
    <definedName name="Print_Titles" localSheetId="0">'PPI (2)'!$1:$7</definedName>
  </definedNames>
  <calcPr calcId="145621"/>
</workbook>
</file>

<file path=xl/calcChain.xml><?xml version="1.0" encoding="utf-8"?>
<calcChain xmlns="http://schemas.openxmlformats.org/spreadsheetml/2006/main">
  <c r="N26" i="6" l="1"/>
  <c r="M26" i="6"/>
  <c r="L26" i="6"/>
  <c r="K26" i="6"/>
  <c r="I26" i="6"/>
  <c r="H26" i="6"/>
  <c r="Q25" i="6"/>
  <c r="P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N9" i="6"/>
  <c r="M9" i="6"/>
  <c r="L9" i="6"/>
  <c r="K9" i="6"/>
  <c r="I9" i="6"/>
  <c r="H9" i="6"/>
  <c r="B3" i="6"/>
  <c r="J9" i="6" l="1"/>
  <c r="P9" i="6"/>
  <c r="O10" i="6"/>
  <c r="O12" i="6"/>
  <c r="O14" i="6"/>
  <c r="O16" i="6"/>
  <c r="O18" i="6"/>
  <c r="O20" i="6"/>
  <c r="O22" i="6"/>
  <c r="O11" i="6"/>
  <c r="O13" i="6"/>
  <c r="O15" i="6"/>
  <c r="O17" i="6"/>
  <c r="O19" i="6"/>
  <c r="O21" i="6"/>
  <c r="O23" i="6"/>
  <c r="Q9" i="6"/>
  <c r="O9" i="6"/>
  <c r="J26" i="6"/>
  <c r="O26" i="6" l="1"/>
</calcChain>
</file>

<file path=xl/comments1.xml><?xml version="1.0" encoding="utf-8"?>
<comments xmlns="http://schemas.openxmlformats.org/spreadsheetml/2006/main">
  <authors>
    <author>DGCG</author>
  </authors>
  <commentList>
    <comment ref="O5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<sst xmlns="http://schemas.openxmlformats.org/spreadsheetml/2006/main" count="67" uniqueCount="57">
  <si>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</si>
  <si>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</si>
  <si>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</si>
  <si>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</si>
  <si>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</si>
  <si>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</si>
  <si>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</si>
  <si>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</si>
  <si>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</si>
  <si>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</si>
  <si>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Total del Gasto</t>
  </si>
  <si>
    <t>Bajo protesta de decir verdad declaramos que los Estados Financieros y sus Notas son razonablemente correctos y responsabilidad del emisor</t>
  </si>
  <si>
    <t>ADMINISTRACION</t>
  </si>
  <si>
    <t>0201</t>
  </si>
  <si>
    <t xml:space="preserve">Fondo de Protección contra Gastos Catastróficos </t>
  </si>
  <si>
    <t>P2363</t>
  </si>
  <si>
    <t xml:space="preserve">Seguro Médico Siglo XXI </t>
  </si>
  <si>
    <t>P2361</t>
  </si>
  <si>
    <t>Acciones de Promoción, Prevención y Detección oportuna de enfermedades contenidas en el Catalogo Universal de Servicios de Salud</t>
  </si>
  <si>
    <t>P2356</t>
  </si>
  <si>
    <t>Pagos a Terceros por Servicios de Salud</t>
  </si>
  <si>
    <t>P2355</t>
  </si>
  <si>
    <t>Gasto Operativo de Unidades Médicas participantes en la Prestación de los Servicios de Salud del Catalogo Universal de Servicios de Salud.</t>
  </si>
  <si>
    <t>P2354</t>
  </si>
  <si>
    <t>Caravanas de la Salud en zonas de difícil acceso sin infraestructura médica.</t>
  </si>
  <si>
    <t>P2353</t>
  </si>
  <si>
    <t>Financiamiento de medicamentos, material de curación y otros insumos relacionados con las Intervenciones del Catálogo Universal de Serviciso de Salud</t>
  </si>
  <si>
    <t>P2352</t>
  </si>
  <si>
    <t>Remuneración del personal involucrado en la prestación de servicios de atención médica a los beneficiarios del Sistema.</t>
  </si>
  <si>
    <t>P2351</t>
  </si>
  <si>
    <t>0103</t>
  </si>
  <si>
    <t>Aseroría de afiliados por Gestores</t>
  </si>
  <si>
    <t>G1151</t>
  </si>
  <si>
    <t>0102</t>
  </si>
  <si>
    <t>Garantizar el proceso de afiliación al seguro popular</t>
  </si>
  <si>
    <t>G1150</t>
  </si>
  <si>
    <t>0101</t>
  </si>
  <si>
    <t>Cuotas de Familiares</t>
  </si>
  <si>
    <t>P2364</t>
  </si>
  <si>
    <t>Portabilidad del Causes</t>
  </si>
  <si>
    <t>P2360</t>
  </si>
  <si>
    <t>Coordinación General</t>
  </si>
  <si>
    <t>G1149</t>
  </si>
  <si>
    <t>5/3</t>
  </si>
  <si>
    <t>5/1</t>
  </si>
  <si>
    <t>Devengado/ Modificado</t>
  </si>
  <si>
    <t>Devengado/ Aprobado</t>
  </si>
  <si>
    <t>Denominación</t>
  </si>
  <si>
    <t>% Avance Financiero</t>
  </si>
  <si>
    <t>Egresos</t>
  </si>
  <si>
    <t>UR</t>
  </si>
  <si>
    <t>Programa o Proyecto</t>
  </si>
  <si>
    <t>Tipo de Programas y Proyectos</t>
  </si>
  <si>
    <t>PROGRAMAS Y PROYECTOS DE INVERSIÓN</t>
  </si>
  <si>
    <t>P2790</t>
  </si>
  <si>
    <t>Aportación Solidatia Estatal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</si>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</sst>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_ ;\-#,##0.00\ 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7">
    <xf numFmtId="0" fontId="0" fillId="0" borderId="0"/>
    <xf numFmtId="164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20" applyNumberFormat="0" applyFont="0" applyAlignment="0" applyProtection="0"/>
    <xf numFmtId="0" fontId="5" fillId="30" borderId="20" applyNumberFormat="0" applyFont="0" applyAlignment="0" applyProtection="0"/>
    <xf numFmtId="0" fontId="22" fillId="30" borderId="20" applyNumberFormat="0" applyFont="0" applyAlignment="0" applyProtection="0"/>
    <xf numFmtId="0" fontId="5" fillId="30" borderId="20" applyNumberFormat="0" applyFont="0" applyAlignment="0" applyProtection="0"/>
    <xf numFmtId="0" fontId="22" fillId="30" borderId="20" applyNumberFormat="0" applyFont="0" applyAlignment="0" applyProtection="0"/>
    <xf numFmtId="0" fontId="22" fillId="30" borderId="2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27" fillId="32" borderId="9" xfId="0" applyFont="1" applyFill="1" applyBorder="1" applyAlignment="1">
      <alignment horizontal="justify" vertical="center" wrapText="1"/>
    </xf>
    <xf numFmtId="0" fontId="28" fillId="32" borderId="15" xfId="0" applyFont="1" applyFill="1" applyBorder="1" applyAlignment="1">
      <alignment horizontal="justify" vertical="center" wrapText="1"/>
    </xf>
    <xf numFmtId="0" fontId="24" fillId="32" borderId="0" xfId="0" applyFont="1" applyFill="1" applyProtection="1">
      <protection hidden="1"/>
    </xf>
    <xf numFmtId="0" fontId="29" fillId="0" borderId="0" xfId="0" applyFont="1" applyFill="1" applyBorder="1" applyProtection="1">
      <protection hidden="1"/>
    </xf>
    <xf numFmtId="0" fontId="29" fillId="33" borderId="0" xfId="0" applyFont="1" applyFill="1" applyBorder="1" applyProtection="1">
      <protection hidden="1"/>
    </xf>
    <xf numFmtId="9" fontId="28" fillId="32" borderId="16" xfId="381" applyFont="1" applyFill="1" applyBorder="1" applyAlignment="1"/>
    <xf numFmtId="9" fontId="28" fillId="32" borderId="6" xfId="381" applyFont="1" applyFill="1" applyBorder="1" applyAlignment="1"/>
    <xf numFmtId="7" fontId="28" fillId="32" borderId="6" xfId="0" applyNumberFormat="1" applyFont="1" applyFill="1" applyBorder="1" applyAlignment="1">
      <alignment horizontal="right" vertical="center" wrapText="1"/>
    </xf>
    <xf numFmtId="0" fontId="28" fillId="32" borderId="6" xfId="0" applyFont="1" applyFill="1" applyBorder="1" applyAlignment="1">
      <alignment horizontal="right" vertical="center" wrapText="1"/>
    </xf>
    <xf numFmtId="9" fontId="30" fillId="0" borderId="11" xfId="381" applyFont="1" applyBorder="1"/>
    <xf numFmtId="9" fontId="30" fillId="32" borderId="11" xfId="381" applyFont="1" applyFill="1" applyBorder="1"/>
    <xf numFmtId="7" fontId="27" fillId="32" borderId="11" xfId="0" applyNumberFormat="1" applyFont="1" applyFill="1" applyBorder="1" applyAlignment="1">
      <alignment horizontal="right" vertical="center" wrapText="1"/>
    </xf>
    <xf numFmtId="49" fontId="27" fillId="32" borderId="11" xfId="0" applyNumberFormat="1" applyFont="1" applyFill="1" applyBorder="1" applyAlignment="1">
      <alignment horizontal="right" vertical="center" wrapText="1"/>
    </xf>
    <xf numFmtId="0" fontId="27" fillId="32" borderId="10" xfId="0" applyFont="1" applyFill="1" applyBorder="1" applyAlignment="1">
      <alignment horizontal="right" vertical="center" wrapText="1"/>
    </xf>
    <xf numFmtId="9" fontId="27" fillId="0" borderId="11" xfId="381" applyFont="1" applyBorder="1"/>
    <xf numFmtId="9" fontId="27" fillId="32" borderId="11" xfId="381" applyFont="1" applyFill="1" applyBorder="1"/>
    <xf numFmtId="7" fontId="27" fillId="32" borderId="11" xfId="19" applyNumberFormat="1" applyFont="1" applyFill="1" applyBorder="1" applyAlignment="1">
      <alignment horizontal="right" vertical="top" wrapText="1"/>
    </xf>
    <xf numFmtId="0" fontId="27" fillId="32" borderId="11" xfId="0" applyFont="1" applyFill="1" applyBorder="1" applyAlignment="1">
      <alignment horizontal="right" vertical="center" wrapText="1"/>
    </xf>
    <xf numFmtId="10" fontId="27" fillId="0" borderId="11" xfId="381" applyNumberFormat="1" applyFont="1" applyBorder="1"/>
    <xf numFmtId="10" fontId="27" fillId="32" borderId="11" xfId="381" applyNumberFormat="1" applyFont="1" applyFill="1" applyBorder="1"/>
    <xf numFmtId="167" fontId="27" fillId="32" borderId="11" xfId="0" applyNumberFormat="1" applyFont="1" applyFill="1" applyBorder="1" applyAlignment="1">
      <alignment horizontal="right" vertical="center" wrapText="1"/>
    </xf>
    <xf numFmtId="0" fontId="28" fillId="32" borderId="10" xfId="0" applyNumberFormat="1" applyFont="1" applyFill="1" applyBorder="1" applyAlignment="1">
      <alignment horizontal="center" vertical="center" wrapText="1"/>
    </xf>
    <xf numFmtId="0" fontId="28" fillId="32" borderId="10" xfId="0" applyFont="1" applyFill="1" applyBorder="1" applyAlignment="1">
      <alignment horizontal="center" vertical="center" wrapText="1"/>
    </xf>
    <xf numFmtId="7" fontId="28" fillId="32" borderId="11" xfId="0" applyNumberFormat="1" applyFont="1" applyFill="1" applyBorder="1" applyAlignment="1">
      <alignment horizontal="right" vertical="center" wrapText="1"/>
    </xf>
    <xf numFmtId="0" fontId="28" fillId="32" borderId="10" xfId="0" applyFont="1" applyFill="1" applyBorder="1" applyAlignment="1">
      <alignment horizontal="right" vertical="center" wrapText="1"/>
    </xf>
    <xf numFmtId="0" fontId="27" fillId="0" borderId="11" xfId="0" applyFont="1" applyBorder="1"/>
    <xf numFmtId="0" fontId="27" fillId="32" borderId="11" xfId="0" applyFont="1" applyFill="1" applyBorder="1"/>
    <xf numFmtId="49" fontId="1" fillId="31" borderId="6" xfId="0" applyNumberFormat="1" applyFont="1" applyFill="1" applyBorder="1" applyAlignment="1" applyProtection="1">
      <alignment horizontal="center" vertical="center" wrapText="1"/>
      <protection hidden="1"/>
    </xf>
    <xf numFmtId="0" fontId="28" fillId="31" borderId="8" xfId="0" applyFont="1" applyFill="1" applyBorder="1" applyAlignment="1" applyProtection="1">
      <alignment horizontal="center" wrapText="1"/>
      <protection hidden="1"/>
    </xf>
    <xf numFmtId="0" fontId="2" fillId="33" borderId="0" xfId="0" applyFont="1" applyFill="1" applyBorder="1" applyProtection="1">
      <protection hidden="1"/>
    </xf>
    <xf numFmtId="0" fontId="1" fillId="34" borderId="0" xfId="0" applyFont="1" applyFill="1" applyBorder="1" applyAlignment="1" applyProtection="1">
      <alignment horizontal="centerContinuous" vertical="center"/>
      <protection hidden="1"/>
    </xf>
    <xf numFmtId="0" fontId="28" fillId="32" borderId="10" xfId="0" applyFont="1" applyFill="1" applyBorder="1" applyAlignment="1">
      <alignment horizontal="left" vertical="center" wrapText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32" borderId="0" xfId="0" applyFont="1" applyFill="1" applyBorder="1" applyAlignment="1">
      <alignment horizontal="justify" vertical="center" wrapText="1"/>
    </xf>
    <xf numFmtId="0" fontId="27" fillId="32" borderId="10" xfId="0" applyFont="1" applyFill="1" applyBorder="1" applyAlignment="1">
      <alignment horizontal="justify" vertical="center" wrapText="1"/>
    </xf>
    <xf numFmtId="0" fontId="1" fillId="31" borderId="8" xfId="0" applyFont="1" applyFill="1" applyBorder="1" applyAlignment="1" applyProtection="1">
      <alignment horizontal="center" vertical="center" wrapText="1"/>
      <protection hidden="1"/>
    </xf>
    <xf numFmtId="0" fontId="1" fillId="31" borderId="11" xfId="0" applyFont="1" applyFill="1" applyBorder="1" applyAlignment="1" applyProtection="1">
      <alignment horizontal="center" vertical="center" wrapText="1"/>
      <protection hidden="1"/>
    </xf>
    <xf numFmtId="0" fontId="27" fillId="32" borderId="9" xfId="0" applyFont="1" applyFill="1" applyBorder="1" applyAlignment="1">
      <alignment horizontal="left" vertical="center" wrapText="1"/>
    </xf>
    <xf numFmtId="0" fontId="27" fillId="32" borderId="0" xfId="0" applyFont="1" applyFill="1" applyBorder="1" applyAlignment="1">
      <alignment horizontal="left" vertical="center" wrapText="1"/>
    </xf>
    <xf numFmtId="0" fontId="27" fillId="32" borderId="10" xfId="0" applyFont="1" applyFill="1" applyBorder="1" applyAlignment="1">
      <alignment horizontal="left" vertical="center" wrapText="1"/>
    </xf>
    <xf numFmtId="0" fontId="28" fillId="32" borderId="19" xfId="0" applyFont="1" applyFill="1" applyBorder="1" applyAlignment="1">
      <alignment horizontal="left" vertical="center" wrapText="1" indent="3"/>
    </xf>
    <xf numFmtId="0" fontId="28" fillId="32" borderId="16" xfId="0" applyFont="1" applyFill="1" applyBorder="1" applyAlignment="1">
      <alignment horizontal="left" vertical="center" wrapText="1" indent="3"/>
    </xf>
    <xf numFmtId="0" fontId="27" fillId="32" borderId="0" xfId="0" applyFont="1" applyFill="1" applyBorder="1" applyAlignment="1">
      <alignment horizontal="justify" vertical="center" wrapText="1"/>
    </xf>
    <xf numFmtId="0" fontId="27" fillId="32" borderId="10" xfId="0" applyFont="1" applyFill="1" applyBorder="1" applyAlignment="1">
      <alignment horizontal="justify" vertical="center" wrapText="1"/>
    </xf>
    <xf numFmtId="0" fontId="1" fillId="31" borderId="15" xfId="0" applyFont="1" applyFill="1" applyBorder="1" applyAlignment="1" applyProtection="1">
      <alignment horizontal="center" vertical="center" wrapText="1"/>
      <protection hidden="1"/>
    </xf>
    <xf numFmtId="0" fontId="1" fillId="31" borderId="19" xfId="0" applyFont="1" applyFill="1" applyBorder="1" applyAlignment="1" applyProtection="1">
      <alignment horizontal="center" vertical="center" wrapText="1"/>
      <protection hidden="1"/>
    </xf>
    <xf numFmtId="0" fontId="1" fillId="31" borderId="16" xfId="0" applyFont="1" applyFill="1" applyBorder="1" applyAlignment="1" applyProtection="1">
      <alignment horizontal="center" vertical="center" wrapText="1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1" fillId="31" borderId="17" xfId="0" applyFont="1" applyFill="1" applyBorder="1" applyAlignment="1" applyProtection="1">
      <alignment horizontal="center" vertical="center" wrapText="1"/>
      <protection hidden="1"/>
    </xf>
    <xf numFmtId="0" fontId="1" fillId="31" borderId="18" xfId="0" applyFont="1" applyFill="1" applyBorder="1" applyAlignment="1" applyProtection="1">
      <alignment horizontal="center" vertical="center" wrapText="1"/>
      <protection hidden="1"/>
    </xf>
    <xf numFmtId="0" fontId="1" fillId="31" borderId="7" xfId="0" applyFont="1" applyFill="1" applyBorder="1" applyAlignment="1" applyProtection="1">
      <alignment horizontal="center" vertical="center" wrapText="1"/>
      <protection hidden="1"/>
    </xf>
    <xf numFmtId="0" fontId="1" fillId="31" borderId="9" xfId="0" applyFont="1" applyFill="1" applyBorder="1" applyAlignment="1" applyProtection="1">
      <alignment horizontal="center" vertical="center" wrapText="1"/>
      <protection hidden="1"/>
    </xf>
    <xf numFmtId="0" fontId="1" fillId="31" borderId="0" xfId="0" applyFont="1" applyFill="1" applyBorder="1" applyAlignment="1" applyProtection="1">
      <alignment horizontal="center" vertical="center" wrapText="1"/>
      <protection hidden="1"/>
    </xf>
    <xf numFmtId="0" fontId="1" fillId="31" borderId="10" xfId="0" applyFont="1" applyFill="1" applyBorder="1" applyAlignment="1" applyProtection="1">
      <alignment horizontal="center" vertical="center" wrapText="1"/>
      <protection hidden="1"/>
    </xf>
    <xf numFmtId="0" fontId="1" fillId="31" borderId="12" xfId="0" applyFont="1" applyFill="1" applyBorder="1" applyAlignment="1" applyProtection="1">
      <alignment horizontal="center" vertical="center" wrapText="1"/>
      <protection hidden="1"/>
    </xf>
    <xf numFmtId="0" fontId="1" fillId="31" borderId="13" xfId="0" applyFont="1" applyFill="1" applyBorder="1" applyAlignment="1" applyProtection="1">
      <alignment horizontal="center" vertical="center" wrapText="1"/>
      <protection hidden="1"/>
    </xf>
    <xf numFmtId="0" fontId="1" fillId="31" borderId="14" xfId="0" applyFont="1" applyFill="1" applyBorder="1" applyAlignment="1" applyProtection="1">
      <alignment horizontal="center" vertical="center" wrapText="1"/>
      <protection hidden="1"/>
    </xf>
    <xf numFmtId="0" fontId="1" fillId="31" borderId="8" xfId="0" applyFont="1" applyFill="1" applyBorder="1" applyAlignment="1" applyProtection="1">
      <alignment horizontal="center" vertical="center" wrapText="1"/>
      <protection hidden="1"/>
    </xf>
    <xf numFmtId="0" fontId="1" fillId="31" borderId="11" xfId="0" applyFont="1" applyFill="1" applyBorder="1" applyAlignment="1" applyProtection="1">
      <alignment horizontal="center" vertical="center" wrapText="1"/>
      <protection hidden="1"/>
    </xf>
    <xf numFmtId="0" fontId="28" fillId="31" borderId="15" xfId="0" applyFont="1" applyFill="1" applyBorder="1" applyAlignment="1" applyProtection="1">
      <alignment horizontal="center"/>
      <protection hidden="1"/>
    </xf>
    <xf numFmtId="0" fontId="28" fillId="31" borderId="16" xfId="0" applyFont="1" applyFill="1" applyBorder="1" applyAlignment="1" applyProtection="1">
      <alignment horizontal="center"/>
      <protection hidden="1"/>
    </xf>
    <xf numFmtId="0" fontId="1" fillId="34" borderId="0" xfId="0" applyFont="1" applyFill="1" applyBorder="1" applyAlignment="1" applyProtection="1">
      <alignment horizontal="center" vertical="center"/>
      <protection hidden="1"/>
    </xf>
  </cellXfs>
  <cellStyles count="43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433"/>
    <cellStyle name="Millares 2 20" xfId="50"/>
    <cellStyle name="Millares 2 21" xfId="51"/>
    <cellStyle name="Millares 2 22" xfId="52"/>
    <cellStyle name="Millares 2 23" xfId="43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3 6" xfId="434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35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3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" xfId="381" builtinId="5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36232</xdr:colOff>
      <xdr:row>43</xdr:row>
      <xdr:rowOff>45756</xdr:rowOff>
    </xdr:from>
    <xdr:to>
      <xdr:col>15</xdr:col>
      <xdr:colOff>559639</xdr:colOff>
      <xdr:row>46</xdr:row>
      <xdr:rowOff>93381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32" y="11482106"/>
          <a:ext cx="1670479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203200</xdr:colOff>
      <xdr:row>0</xdr:row>
      <xdr:rowOff>57150</xdr:rowOff>
    </xdr:from>
    <xdr:to>
      <xdr:col>9</xdr:col>
      <xdr:colOff>344101</xdr:colOff>
      <xdr:row>1</xdr:row>
      <xdr:rowOff>54045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0300" y="57150"/>
          <a:ext cx="1245801" cy="689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59"/>
  <sheetViews>
    <sheetView showGridLines="0" tabSelected="1" zoomScale="80" zoomScaleNormal="80" workbookViewId="0">
      <selection activeCell="F3" sqref="F3"/>
    </sheetView>
  </sheetViews>
  <sheetFormatPr baseColWidth="10" defaultColWidth="0" defaultRowHeight="12.75" zeroHeight="1" x14ac:dyDescent="0.2"/>
  <cols>
    <col min="1" max="1" width="9.28515625" style="4" customWidth="1"/>
    <col min="2" max="3" width="3.7109375" style="4" customWidth="1"/>
    <col min="4" max="4" width="16.7109375" style="4" customWidth="1"/>
    <col min="5" max="5" width="20.85546875" style="4" bestFit="1" customWidth="1"/>
    <col min="6" max="6" width="46.42578125" style="4" bestFit="1" customWidth="1"/>
    <col min="7" max="7" width="5.140625" style="4" bestFit="1" customWidth="1"/>
    <col min="8" max="8" width="20.140625" style="4" customWidth="1"/>
    <col min="9" max="9" width="15.85546875" style="4" bestFit="1" customWidth="1"/>
    <col min="10" max="10" width="19.85546875" style="4" customWidth="1"/>
    <col min="11" max="14" width="16.42578125" style="4" bestFit="1" customWidth="1"/>
    <col min="15" max="15" width="20.7109375" style="4" customWidth="1"/>
    <col min="16" max="16" width="11.85546875" style="5" customWidth="1"/>
    <col min="17" max="17" width="11.85546875" style="4" customWidth="1"/>
    <col min="18" max="18" width="9.28515625" style="4" customWidth="1"/>
    <col min="19" max="20" width="11.42578125" style="4" hidden="1" customWidth="1"/>
    <col min="21" max="25" width="0" style="4" hidden="1" customWidth="1"/>
    <col min="26" max="16384" width="11.42578125" style="4" hidden="1"/>
  </cols>
  <sheetData>
    <row r="1" spans="2:17" ht="54.75" customHeight="1" x14ac:dyDescent="0.2"/>
    <row r="2" spans="2:17" ht="13.5" customHeight="1" x14ac:dyDescent="0.2">
      <c r="B2" s="31" t="s">
        <v>53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2:17" ht="20.25" customHeight="1" x14ac:dyDescent="0.2">
      <c r="B3" s="31" t="e">
        <f>+#REF!</f>
        <v>#REF!</v>
      </c>
      <c r="C3" s="31"/>
      <c r="D3" s="31"/>
      <c r="E3" s="31"/>
      <c r="F3" s="31"/>
      <c r="G3" s="31"/>
      <c r="H3" s="62" t="s">
        <v>56</v>
      </c>
      <c r="I3" s="62"/>
      <c r="J3" s="62"/>
      <c r="K3" s="31"/>
      <c r="L3" s="31"/>
      <c r="M3" s="31"/>
      <c r="N3" s="31"/>
      <c r="O3" s="31"/>
      <c r="P3" s="31"/>
      <c r="Q3" s="31"/>
    </row>
    <row r="4" spans="2:17" s="5" customFormat="1" ht="8.25" customHeight="1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7" ht="15" customHeight="1" x14ac:dyDescent="0.2">
      <c r="B5" s="49" t="s">
        <v>52</v>
      </c>
      <c r="C5" s="50"/>
      <c r="D5" s="51"/>
      <c r="E5" s="58" t="s">
        <v>51</v>
      </c>
      <c r="F5" s="36"/>
      <c r="G5" s="58" t="s">
        <v>50</v>
      </c>
      <c r="H5" s="45" t="s">
        <v>49</v>
      </c>
      <c r="I5" s="46"/>
      <c r="J5" s="46"/>
      <c r="K5" s="46"/>
      <c r="L5" s="46"/>
      <c r="M5" s="46"/>
      <c r="N5" s="47"/>
      <c r="O5" s="58" t="s">
        <v>0</v>
      </c>
      <c r="P5" s="60" t="s">
        <v>48</v>
      </c>
      <c r="Q5" s="61"/>
    </row>
    <row r="6" spans="2:17" ht="25.5" x14ac:dyDescent="0.2">
      <c r="B6" s="52"/>
      <c r="C6" s="53"/>
      <c r="D6" s="54"/>
      <c r="E6" s="59"/>
      <c r="F6" s="37" t="s">
        <v>47</v>
      </c>
      <c r="G6" s="59"/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6</v>
      </c>
      <c r="N6" s="36" t="s">
        <v>7</v>
      </c>
      <c r="O6" s="59"/>
      <c r="P6" s="29" t="s">
        <v>46</v>
      </c>
      <c r="Q6" s="29" t="s">
        <v>45</v>
      </c>
    </row>
    <row r="7" spans="2:17" ht="15.75" customHeight="1" x14ac:dyDescent="0.2">
      <c r="B7" s="55"/>
      <c r="C7" s="56"/>
      <c r="D7" s="57"/>
      <c r="E7" s="48"/>
      <c r="F7" s="33"/>
      <c r="G7" s="48"/>
      <c r="H7" s="33">
        <v>1</v>
      </c>
      <c r="I7" s="33">
        <v>2</v>
      </c>
      <c r="J7" s="33" t="s">
        <v>8</v>
      </c>
      <c r="K7" s="33">
        <v>4</v>
      </c>
      <c r="L7" s="33">
        <v>5</v>
      </c>
      <c r="M7" s="33">
        <v>6</v>
      </c>
      <c r="N7" s="33">
        <v>7</v>
      </c>
      <c r="O7" s="33" t="s">
        <v>9</v>
      </c>
      <c r="P7" s="28" t="s">
        <v>44</v>
      </c>
      <c r="Q7" s="28" t="s">
        <v>43</v>
      </c>
    </row>
    <row r="8" spans="2:17" x14ac:dyDescent="0.2">
      <c r="B8" s="38"/>
      <c r="C8" s="39"/>
      <c r="D8" s="40"/>
      <c r="E8" s="14"/>
      <c r="F8" s="14"/>
      <c r="G8" s="18"/>
      <c r="H8" s="18"/>
      <c r="I8" s="18"/>
      <c r="J8" s="18"/>
      <c r="K8" s="18"/>
      <c r="L8" s="18"/>
      <c r="M8" s="18"/>
      <c r="N8" s="18"/>
      <c r="O8" s="18"/>
      <c r="P8" s="27"/>
      <c r="Q8" s="26"/>
    </row>
    <row r="9" spans="2:17" x14ac:dyDescent="0.2">
      <c r="B9" s="1"/>
      <c r="C9" s="43"/>
      <c r="D9" s="44"/>
      <c r="E9" s="25"/>
      <c r="F9" s="25"/>
      <c r="G9" s="25"/>
      <c r="H9" s="24">
        <f>SUM(H10:H23)</f>
        <v>4337904968</v>
      </c>
      <c r="I9" s="24">
        <f t="shared" ref="I9:N9" si="0">SUM(I10:I23)</f>
        <v>660122796.10000002</v>
      </c>
      <c r="J9" s="24">
        <f>+H9+I9</f>
        <v>4998027764.1000004</v>
      </c>
      <c r="K9" s="24">
        <f t="shared" si="0"/>
        <v>644247268.91999996</v>
      </c>
      <c r="L9" s="24">
        <f t="shared" si="0"/>
        <v>619935970.41999996</v>
      </c>
      <c r="M9" s="24">
        <f t="shared" si="0"/>
        <v>619935970.41999996</v>
      </c>
      <c r="N9" s="24">
        <f t="shared" si="0"/>
        <v>619935970.41999996</v>
      </c>
      <c r="O9" s="24">
        <f>+J9-L9</f>
        <v>4378091793.6800003</v>
      </c>
      <c r="P9" s="20">
        <f>L9/H9</f>
        <v>0.14291137657306097</v>
      </c>
      <c r="Q9" s="19">
        <f>L9/J9</f>
        <v>0.124036119781666</v>
      </c>
    </row>
    <row r="10" spans="2:17" x14ac:dyDescent="0.2">
      <c r="B10" s="1"/>
      <c r="C10" s="34"/>
      <c r="D10" s="35"/>
      <c r="E10" s="23" t="s">
        <v>42</v>
      </c>
      <c r="F10" s="32" t="s">
        <v>41</v>
      </c>
      <c r="G10" s="22" t="s">
        <v>36</v>
      </c>
      <c r="H10" s="21">
        <v>87164525.280000016</v>
      </c>
      <c r="I10" s="21">
        <v>9611111.2000000011</v>
      </c>
      <c r="J10" s="21">
        <f t="shared" ref="J10:J23" si="1">+H10+I10</f>
        <v>96775636.480000019</v>
      </c>
      <c r="K10" s="21">
        <v>21818002.57</v>
      </c>
      <c r="L10" s="21">
        <v>17155877.920000002</v>
      </c>
      <c r="M10" s="21">
        <v>17155877.920000002</v>
      </c>
      <c r="N10" s="21">
        <v>17155877.920000002</v>
      </c>
      <c r="O10" s="21">
        <f t="shared" ref="O10:O23" si="2">+J10-L10</f>
        <v>79619758.560000017</v>
      </c>
      <c r="P10" s="20"/>
      <c r="Q10" s="19"/>
    </row>
    <row r="11" spans="2:17" x14ac:dyDescent="0.2">
      <c r="B11" s="1"/>
      <c r="C11" s="34"/>
      <c r="D11" s="35"/>
      <c r="E11" s="23" t="s">
        <v>40</v>
      </c>
      <c r="F11" s="32" t="s">
        <v>39</v>
      </c>
      <c r="G11" s="22" t="s">
        <v>36</v>
      </c>
      <c r="H11" s="21">
        <v>11981834</v>
      </c>
      <c r="I11" s="21">
        <v>40457669.229999997</v>
      </c>
      <c r="J11" s="21">
        <f t="shared" si="1"/>
        <v>52439503.229999997</v>
      </c>
      <c r="K11" s="21">
        <v>3972780.95</v>
      </c>
      <c r="L11" s="21">
        <v>3883713.6</v>
      </c>
      <c r="M11" s="21">
        <v>3883713.6</v>
      </c>
      <c r="N11" s="21">
        <v>3883713.6</v>
      </c>
      <c r="O11" s="21">
        <f t="shared" si="2"/>
        <v>48555789.629999995</v>
      </c>
      <c r="P11" s="20"/>
      <c r="Q11" s="19"/>
    </row>
    <row r="12" spans="2:17" x14ac:dyDescent="0.2">
      <c r="B12" s="1"/>
      <c r="C12" s="34"/>
      <c r="D12" s="35"/>
      <c r="E12" s="23" t="s">
        <v>38</v>
      </c>
      <c r="F12" s="32" t="s">
        <v>37</v>
      </c>
      <c r="G12" s="22" t="s">
        <v>36</v>
      </c>
      <c r="H12" s="21">
        <v>253477</v>
      </c>
      <c r="I12" s="21">
        <v>572002.61</v>
      </c>
      <c r="J12" s="21">
        <f t="shared" si="1"/>
        <v>825479.61</v>
      </c>
      <c r="K12" s="21">
        <v>0</v>
      </c>
      <c r="L12" s="21">
        <v>0</v>
      </c>
      <c r="M12" s="21">
        <v>0</v>
      </c>
      <c r="N12" s="21">
        <v>0</v>
      </c>
      <c r="O12" s="21">
        <f t="shared" si="2"/>
        <v>825479.61</v>
      </c>
      <c r="P12" s="20"/>
      <c r="Q12" s="19"/>
    </row>
    <row r="13" spans="2:17" ht="25.5" x14ac:dyDescent="0.2">
      <c r="B13" s="1"/>
      <c r="C13" s="34"/>
      <c r="D13" s="35"/>
      <c r="E13" s="23" t="s">
        <v>35</v>
      </c>
      <c r="F13" s="32" t="s">
        <v>34</v>
      </c>
      <c r="G13" s="22" t="s">
        <v>33</v>
      </c>
      <c r="H13" s="21">
        <v>114095057.25999999</v>
      </c>
      <c r="I13" s="21">
        <v>2575827.0099999974</v>
      </c>
      <c r="J13" s="21">
        <f t="shared" si="1"/>
        <v>116670884.26999998</v>
      </c>
      <c r="K13" s="21">
        <v>39691676.990000002</v>
      </c>
      <c r="L13" s="21">
        <v>20255326.109999988</v>
      </c>
      <c r="M13" s="21">
        <v>20255326.109999988</v>
      </c>
      <c r="N13" s="21">
        <v>20255326.109999988</v>
      </c>
      <c r="O13" s="21">
        <f t="shared" si="2"/>
        <v>96415558.159999996</v>
      </c>
      <c r="P13" s="20"/>
      <c r="Q13" s="19"/>
    </row>
    <row r="14" spans="2:17" x14ac:dyDescent="0.2">
      <c r="B14" s="1"/>
      <c r="C14" s="34"/>
      <c r="D14" s="35"/>
      <c r="E14" s="23" t="s">
        <v>32</v>
      </c>
      <c r="F14" s="32" t="s">
        <v>31</v>
      </c>
      <c r="G14" s="22" t="s">
        <v>30</v>
      </c>
      <c r="H14" s="21">
        <v>47996301.859999999</v>
      </c>
      <c r="I14" s="21">
        <v>-4555744.8200000012</v>
      </c>
      <c r="J14" s="21">
        <f t="shared" si="1"/>
        <v>43440557.039999999</v>
      </c>
      <c r="K14" s="21">
        <v>8984137.5499999989</v>
      </c>
      <c r="L14" s="21">
        <v>8860381.9299999997</v>
      </c>
      <c r="M14" s="21">
        <v>8860381.9299999997</v>
      </c>
      <c r="N14" s="21">
        <v>8860381.9299999997</v>
      </c>
      <c r="O14" s="21">
        <f t="shared" si="2"/>
        <v>34580175.109999999</v>
      </c>
      <c r="P14" s="20"/>
      <c r="Q14" s="19"/>
    </row>
    <row r="15" spans="2:17" ht="38.25" x14ac:dyDescent="0.2">
      <c r="B15" s="1"/>
      <c r="C15" s="34"/>
      <c r="D15" s="35"/>
      <c r="E15" s="23" t="s">
        <v>29</v>
      </c>
      <c r="F15" s="32" t="s">
        <v>28</v>
      </c>
      <c r="G15" s="22" t="s">
        <v>13</v>
      </c>
      <c r="H15" s="21">
        <v>1797980000</v>
      </c>
      <c r="I15" s="21">
        <v>0</v>
      </c>
      <c r="J15" s="21">
        <f t="shared" si="1"/>
        <v>1797980000</v>
      </c>
      <c r="K15" s="21">
        <v>428404596.68000001</v>
      </c>
      <c r="L15" s="21">
        <v>428404596.68000001</v>
      </c>
      <c r="M15" s="21">
        <v>428404596.68000001</v>
      </c>
      <c r="N15" s="21">
        <v>428404596.68000001</v>
      </c>
      <c r="O15" s="21">
        <f t="shared" si="2"/>
        <v>1369575403.3199999</v>
      </c>
      <c r="P15" s="20"/>
      <c r="Q15" s="19"/>
    </row>
    <row r="16" spans="2:17" ht="51" x14ac:dyDescent="0.2">
      <c r="B16" s="1"/>
      <c r="C16" s="34"/>
      <c r="D16" s="35"/>
      <c r="E16" s="23" t="s">
        <v>27</v>
      </c>
      <c r="F16" s="32" t="s">
        <v>26</v>
      </c>
      <c r="G16" s="22" t="s">
        <v>13</v>
      </c>
      <c r="H16" s="21">
        <v>1364788000</v>
      </c>
      <c r="I16" s="21">
        <v>9431663.2999999523</v>
      </c>
      <c r="J16" s="21">
        <f t="shared" si="1"/>
        <v>1374219663.3</v>
      </c>
      <c r="K16" s="21">
        <v>2452249.7999999998</v>
      </c>
      <c r="L16" s="21">
        <v>2452249.7999999998</v>
      </c>
      <c r="M16" s="21">
        <v>2452249.7999999998</v>
      </c>
      <c r="N16" s="21">
        <v>2452249.7999999998</v>
      </c>
      <c r="O16" s="21">
        <f t="shared" si="2"/>
        <v>1371767413.5</v>
      </c>
      <c r="P16" s="20"/>
      <c r="Q16" s="19"/>
    </row>
    <row r="17" spans="2:17" ht="25.5" x14ac:dyDescent="0.2">
      <c r="B17" s="1"/>
      <c r="C17" s="34"/>
      <c r="D17" s="35"/>
      <c r="E17" s="23" t="s">
        <v>25</v>
      </c>
      <c r="F17" s="32" t="s">
        <v>24</v>
      </c>
      <c r="G17" s="22" t="s">
        <v>13</v>
      </c>
      <c r="H17" s="21">
        <v>3976282.7800000003</v>
      </c>
      <c r="I17" s="21">
        <v>0</v>
      </c>
      <c r="J17" s="21">
        <f t="shared" si="1"/>
        <v>3976282.7800000003</v>
      </c>
      <c r="K17" s="21">
        <v>0</v>
      </c>
      <c r="L17" s="21">
        <v>0</v>
      </c>
      <c r="M17" s="21">
        <v>0</v>
      </c>
      <c r="N17" s="21">
        <v>0</v>
      </c>
      <c r="O17" s="21">
        <f t="shared" si="2"/>
        <v>3976282.7800000003</v>
      </c>
      <c r="P17" s="20"/>
      <c r="Q17" s="19"/>
    </row>
    <row r="18" spans="2:17" ht="51" x14ac:dyDescent="0.2">
      <c r="B18" s="1"/>
      <c r="C18" s="34"/>
      <c r="D18" s="35"/>
      <c r="E18" s="23" t="s">
        <v>23</v>
      </c>
      <c r="F18" s="32" t="s">
        <v>22</v>
      </c>
      <c r="G18" s="22" t="s">
        <v>13</v>
      </c>
      <c r="H18" s="21">
        <v>559280274.82000005</v>
      </c>
      <c r="I18" s="21">
        <v>24364680.579999983</v>
      </c>
      <c r="J18" s="21">
        <f t="shared" si="1"/>
        <v>583644955.4000001</v>
      </c>
      <c r="K18" s="21">
        <v>89983611.829999998</v>
      </c>
      <c r="L18" s="21">
        <v>89983611.829999998</v>
      </c>
      <c r="M18" s="21">
        <v>89983611.829999998</v>
      </c>
      <c r="N18" s="21">
        <v>89983611.829999998</v>
      </c>
      <c r="O18" s="21">
        <f t="shared" si="2"/>
        <v>493661343.57000011</v>
      </c>
      <c r="P18" s="20"/>
      <c r="Q18" s="19"/>
    </row>
    <row r="19" spans="2:17" x14ac:dyDescent="0.2">
      <c r="B19" s="1"/>
      <c r="C19" s="34"/>
      <c r="D19" s="35"/>
      <c r="E19" s="23" t="s">
        <v>21</v>
      </c>
      <c r="F19" s="32" t="s">
        <v>20</v>
      </c>
      <c r="G19" s="22" t="s">
        <v>13</v>
      </c>
      <c r="H19" s="21">
        <v>112947119</v>
      </c>
      <c r="I19" s="21">
        <v>0</v>
      </c>
      <c r="J19" s="21">
        <f t="shared" si="1"/>
        <v>112947119</v>
      </c>
      <c r="K19" s="21">
        <v>1069009.73</v>
      </c>
      <c r="L19" s="21">
        <v>1069009.73</v>
      </c>
      <c r="M19" s="21">
        <v>1069009.73</v>
      </c>
      <c r="N19" s="21">
        <v>1069009.73</v>
      </c>
      <c r="O19" s="21">
        <f t="shared" si="2"/>
        <v>111878109.27</v>
      </c>
      <c r="P19" s="20"/>
      <c r="Q19" s="19"/>
    </row>
    <row r="20" spans="2:17" ht="38.25" x14ac:dyDescent="0.2">
      <c r="B20" s="1"/>
      <c r="C20" s="34"/>
      <c r="D20" s="35"/>
      <c r="E20" s="23" t="s">
        <v>19</v>
      </c>
      <c r="F20" s="32" t="s">
        <v>18</v>
      </c>
      <c r="G20" s="22" t="s">
        <v>13</v>
      </c>
      <c r="H20" s="21">
        <v>13007643</v>
      </c>
      <c r="I20" s="21">
        <v>0</v>
      </c>
      <c r="J20" s="21">
        <f t="shared" si="1"/>
        <v>13007643</v>
      </c>
      <c r="K20" s="21">
        <v>0</v>
      </c>
      <c r="L20" s="21">
        <v>0</v>
      </c>
      <c r="M20" s="21">
        <v>0</v>
      </c>
      <c r="N20" s="21">
        <v>0</v>
      </c>
      <c r="O20" s="21">
        <f t="shared" si="2"/>
        <v>13007643</v>
      </c>
      <c r="P20" s="20"/>
      <c r="Q20" s="19"/>
    </row>
    <row r="21" spans="2:17" x14ac:dyDescent="0.2">
      <c r="B21" s="1"/>
      <c r="C21" s="34"/>
      <c r="D21" s="35"/>
      <c r="E21" s="23" t="s">
        <v>17</v>
      </c>
      <c r="F21" s="32" t="s">
        <v>16</v>
      </c>
      <c r="G21" s="22" t="s">
        <v>13</v>
      </c>
      <c r="H21" s="21">
        <v>62410472</v>
      </c>
      <c r="I21" s="21">
        <v>912512.41999999993</v>
      </c>
      <c r="J21" s="21">
        <f t="shared" si="1"/>
        <v>63322984.420000002</v>
      </c>
      <c r="K21" s="21">
        <v>448055.29</v>
      </c>
      <c r="L21" s="21">
        <v>448055.29</v>
      </c>
      <c r="M21" s="21">
        <v>448055.29</v>
      </c>
      <c r="N21" s="21">
        <v>448055.29</v>
      </c>
      <c r="O21" s="21">
        <f t="shared" si="2"/>
        <v>62874929.130000003</v>
      </c>
      <c r="P21" s="20"/>
      <c r="Q21" s="19"/>
    </row>
    <row r="22" spans="2:17" x14ac:dyDescent="0.2">
      <c r="B22" s="1"/>
      <c r="C22" s="34"/>
      <c r="D22" s="35"/>
      <c r="E22" s="23" t="s">
        <v>15</v>
      </c>
      <c r="F22" s="32" t="s">
        <v>14</v>
      </c>
      <c r="G22" s="22" t="s">
        <v>13</v>
      </c>
      <c r="H22" s="21">
        <v>162023981</v>
      </c>
      <c r="I22" s="21">
        <v>50311975.829999998</v>
      </c>
      <c r="J22" s="21">
        <f t="shared" si="1"/>
        <v>212335956.82999998</v>
      </c>
      <c r="K22" s="21">
        <v>47423147.530000001</v>
      </c>
      <c r="L22" s="21">
        <v>47423147.530000001</v>
      </c>
      <c r="M22" s="21">
        <v>47423147.530000001</v>
      </c>
      <c r="N22" s="21">
        <v>47423147.530000001</v>
      </c>
      <c r="O22" s="21">
        <f t="shared" si="2"/>
        <v>164912809.29999998</v>
      </c>
      <c r="P22" s="20"/>
      <c r="Q22" s="19"/>
    </row>
    <row r="23" spans="2:17" x14ac:dyDescent="0.2">
      <c r="B23" s="1"/>
      <c r="C23" s="34"/>
      <c r="D23" s="35"/>
      <c r="E23" s="23" t="s">
        <v>54</v>
      </c>
      <c r="F23" s="32" t="s">
        <v>55</v>
      </c>
      <c r="G23" s="22" t="s">
        <v>13</v>
      </c>
      <c r="H23" s="21">
        <v>0</v>
      </c>
      <c r="I23" s="21">
        <v>526441098.74000007</v>
      </c>
      <c r="J23" s="21">
        <f t="shared" si="1"/>
        <v>526441098.74000007</v>
      </c>
      <c r="K23" s="21">
        <v>0</v>
      </c>
      <c r="L23" s="21">
        <v>0</v>
      </c>
      <c r="M23" s="21">
        <v>0</v>
      </c>
      <c r="N23" s="21">
        <v>0</v>
      </c>
      <c r="O23" s="21">
        <f t="shared" si="2"/>
        <v>526441098.74000007</v>
      </c>
      <c r="P23" s="20"/>
      <c r="Q23" s="19"/>
    </row>
    <row r="24" spans="2:17" x14ac:dyDescent="0.2">
      <c r="B24" s="1"/>
      <c r="C24" s="34"/>
      <c r="D24" s="35" t="s">
        <v>12</v>
      </c>
      <c r="E24" s="14"/>
      <c r="F24" s="14"/>
      <c r="G24" s="18"/>
      <c r="H24" s="17"/>
      <c r="I24" s="17"/>
      <c r="J24" s="17"/>
      <c r="K24" s="17"/>
      <c r="L24" s="17"/>
      <c r="M24" s="17"/>
      <c r="N24" s="17"/>
      <c r="O24" s="17"/>
      <c r="P24" s="16"/>
      <c r="Q24" s="15"/>
    </row>
    <row r="25" spans="2:17" x14ac:dyDescent="0.2">
      <c r="B25" s="1"/>
      <c r="C25" s="34"/>
      <c r="D25" s="35"/>
      <c r="E25" s="14"/>
      <c r="F25" s="14"/>
      <c r="G25" s="13"/>
      <c r="H25" s="12"/>
      <c r="I25" s="12"/>
      <c r="J25" s="12"/>
      <c r="K25" s="12"/>
      <c r="L25" s="12"/>
      <c r="M25" s="12"/>
      <c r="N25" s="12"/>
      <c r="O25" s="12"/>
      <c r="P25" s="11" t="e">
        <f>L25/H25</f>
        <v>#DIV/0!</v>
      </c>
      <c r="Q25" s="10" t="e">
        <f t="shared" ref="Q25" si="3">L25/J25</f>
        <v>#DIV/0!</v>
      </c>
    </row>
    <row r="26" spans="2:17" x14ac:dyDescent="0.2">
      <c r="B26" s="2"/>
      <c r="C26" s="41" t="s">
        <v>10</v>
      </c>
      <c r="D26" s="42"/>
      <c r="E26" s="9"/>
      <c r="F26" s="9"/>
      <c r="G26" s="9"/>
      <c r="H26" s="8">
        <f t="shared" ref="H26:O26" si="4">SUM(H10:H25)</f>
        <v>4337904968</v>
      </c>
      <c r="I26" s="8">
        <f t="shared" si="4"/>
        <v>660122796.10000002</v>
      </c>
      <c r="J26" s="8">
        <f t="shared" si="4"/>
        <v>4998027764.1000004</v>
      </c>
      <c r="K26" s="8">
        <f t="shared" si="4"/>
        <v>644247268.91999996</v>
      </c>
      <c r="L26" s="8">
        <f t="shared" si="4"/>
        <v>619935970.41999996</v>
      </c>
      <c r="M26" s="8">
        <f t="shared" si="4"/>
        <v>619935970.41999996</v>
      </c>
      <c r="N26" s="8">
        <f t="shared" si="4"/>
        <v>619935970.41999996</v>
      </c>
      <c r="O26" s="8">
        <f t="shared" si="4"/>
        <v>4378091793.6800003</v>
      </c>
      <c r="P26" s="7"/>
      <c r="Q26" s="6"/>
    </row>
    <row r="27" spans="2:17" x14ac:dyDescent="0.2">
      <c r="B27" s="3" t="s">
        <v>11</v>
      </c>
    </row>
    <row r="28" spans="2:17" x14ac:dyDescent="0.2">
      <c r="B28" s="3"/>
    </row>
    <row r="29" spans="2:17" x14ac:dyDescent="0.2">
      <c r="B29" s="3"/>
    </row>
    <row r="30" spans="2:17" x14ac:dyDescent="0.2">
      <c r="B30" s="3"/>
    </row>
    <row r="31" spans="2:17" x14ac:dyDescent="0.2">
      <c r="B31" s="3"/>
    </row>
    <row r="32" spans="2:17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  <row r="38" spans="2:2" x14ac:dyDescent="0.2">
      <c r="B38" s="3"/>
    </row>
    <row r="39" spans="2:2" x14ac:dyDescent="0.2">
      <c r="B39" s="3"/>
    </row>
    <row r="40" spans="2:2" x14ac:dyDescent="0.2">
      <c r="B40" s="3"/>
    </row>
    <row r="41" spans="2:2" x14ac:dyDescent="0.2">
      <c r="B41" s="3"/>
    </row>
    <row r="42" spans="2:2" x14ac:dyDescent="0.2">
      <c r="B42" s="3"/>
    </row>
    <row r="43" spans="2:2" x14ac:dyDescent="0.2">
      <c r="B43" s="3"/>
    </row>
    <row r="44" spans="2:2" x14ac:dyDescent="0.2">
      <c r="B44" s="3"/>
    </row>
    <row r="45" spans="2:2" x14ac:dyDescent="0.2">
      <c r="B45" s="3"/>
    </row>
    <row r="46" spans="2:2" x14ac:dyDescent="0.2">
      <c r="B46" s="3"/>
    </row>
    <row r="47" spans="2:2" x14ac:dyDescent="0.2"/>
    <row r="48" spans="2:2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</sheetData>
  <mergeCells count="10">
    <mergeCell ref="H5:N5"/>
    <mergeCell ref="O5:O6"/>
    <mergeCell ref="P5:Q5"/>
    <mergeCell ref="B8:D8"/>
    <mergeCell ref="H3:J3"/>
    <mergeCell ref="C9:D9"/>
    <mergeCell ref="C26:D26"/>
    <mergeCell ref="B5:D7"/>
    <mergeCell ref="E5:E7"/>
    <mergeCell ref="G5:G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5"/>
  </dataValidations>
  <printOptions horizontalCentered="1"/>
  <pageMargins left="0" right="0" top="0.74803149606299213" bottom="0.74803149606299213" header="0.31496062992125984" footer="0.31496062992125984"/>
  <pageSetup scale="5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PPI (2)</vt:lpstr>
      <vt:lpstr>'PPI (2)'!Área_de_impresión</vt:lpstr>
      <vt:lpstr>'PPI (2)'!Print_Area</vt:lpstr>
      <vt:lpstr>'PPI (2)'!Print_Titles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Luz Macias</cp:lastModifiedBy>
  <cp:lastPrinted>2019-04-10T18:42:07Z</cp:lastPrinted>
  <dcterms:created xsi:type="dcterms:W3CDTF">2018-07-13T19:02:35Z</dcterms:created>
  <dcterms:modified xsi:type="dcterms:W3CDTF">2019-04-11T19:33:05Z</dcterms:modified>
</cp:coreProperties>
</file>