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3T\1InformacionContable\xlsx\"/>
    </mc:Choice>
  </mc:AlternateContent>
  <xr:revisionPtr revIDLastSave="0" documentId="8_{9DCB9221-979D-4A96-A1F1-787BF8BB084E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8" i="1" l="1"/>
  <c r="D418" i="1"/>
  <c r="C418" i="1"/>
  <c r="E396" i="1"/>
  <c r="F387" i="1"/>
  <c r="G383" i="1"/>
  <c r="E377" i="1"/>
  <c r="E405" i="1" s="1"/>
  <c r="F406" i="1" s="1"/>
  <c r="G366" i="1"/>
  <c r="E363" i="1"/>
  <c r="E369" i="1" s="1"/>
  <c r="E356" i="1"/>
  <c r="C333" i="1"/>
  <c r="E321" i="1"/>
  <c r="D321" i="1"/>
  <c r="C321" i="1"/>
  <c r="E300" i="1"/>
  <c r="D300" i="1"/>
  <c r="C300" i="1"/>
  <c r="E291" i="1"/>
  <c r="D291" i="1"/>
  <c r="C291" i="1"/>
  <c r="C270" i="1"/>
  <c r="D268" i="1" s="1"/>
  <c r="D265" i="1"/>
  <c r="D261" i="1"/>
  <c r="D257" i="1"/>
  <c r="D250" i="1"/>
  <c r="D247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C216" i="1"/>
  <c r="C196" i="1"/>
  <c r="C208" i="1" s="1"/>
  <c r="C174" i="1"/>
  <c r="C167" i="1"/>
  <c r="C160" i="1"/>
  <c r="C153" i="1"/>
  <c r="F145" i="1"/>
  <c r="E145" i="1"/>
  <c r="D145" i="1"/>
  <c r="C145" i="1"/>
  <c r="C120" i="1"/>
  <c r="C111" i="1"/>
  <c r="E104" i="1"/>
  <c r="D104" i="1"/>
  <c r="C104" i="1"/>
  <c r="E94" i="1"/>
  <c r="D94" i="1"/>
  <c r="C94" i="1"/>
  <c r="C70" i="1"/>
  <c r="C63" i="1"/>
  <c r="C52" i="1"/>
  <c r="F41" i="1"/>
  <c r="E41" i="1"/>
  <c r="D41" i="1"/>
  <c r="C41" i="1"/>
  <c r="E32" i="1"/>
  <c r="D32" i="1"/>
  <c r="C32" i="1"/>
  <c r="D255" i="1"/>
  <c r="D259" i="1"/>
  <c r="D263" i="1"/>
  <c r="D267" i="1"/>
  <c r="D248" i="1"/>
  <c r="D252" i="1"/>
  <c r="D256" i="1"/>
  <c r="D260" i="1"/>
  <c r="D264" i="1"/>
  <c r="F370" i="1" l="1"/>
  <c r="G369" i="1"/>
  <c r="D246" i="1"/>
  <c r="D270" i="1" s="1"/>
  <c r="D258" i="1"/>
  <c r="D249" i="1"/>
  <c r="D262" i="1"/>
  <c r="D251" i="1"/>
  <c r="D266" i="1"/>
  <c r="D253" i="1"/>
  <c r="D269" i="1"/>
  <c r="D254" i="1"/>
</calcChain>
</file>

<file path=xl/sharedStrings.xml><?xml version="1.0" encoding="utf-8"?>
<sst xmlns="http://schemas.openxmlformats.org/spreadsheetml/2006/main" count="317" uniqueCount="250">
  <si>
    <t>RÉGIMEN DE PROTECCIÓN SOCIAL EN SALUD DEL ESTADO DE GUANAJUATO</t>
  </si>
  <si>
    <t xml:space="preserve">NOTAS A LOS ESTADOS FINANCIEROS </t>
  </si>
  <si>
    <t>Al 30 Septiembre del 2016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</si>
  <si>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</si>
  <si>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</si>
  <si>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</si>
  <si>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</si>
  <si>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</si>
  <si>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</si>
  <si>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</si>
  <si>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</si>
  <si>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</si>
  <si>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</si>
  <si>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</si>
  <si>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</si>
  <si>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</si>
  <si>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</si>
  <si>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</si>
  <si>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1122602001 CUENTAS POR COBRAR A ENTIDADES FED Y MPIOS</t>
  </si>
  <si>
    <t>ESF-03 DEUDORES P/RECUPERAR</t>
  </si>
  <si>
    <t>90 DIAS</t>
  </si>
  <si>
    <t>180 DIAS</t>
  </si>
  <si>
    <t>365 DIAS</t>
  </si>
  <si>
    <t>1123 DEUDORES PENDIENTES POR RECUPERAR</t>
  </si>
  <si>
    <t xml:space="preserve">           1123101002 GASTOS A RESERVA DE COMPROBAR</t>
  </si>
  <si>
    <t xml:space="preserve">           1123106001 OTROS DEUDORES DIVERSOS</t>
  </si>
  <si>
    <t>1125 DEUDORES POR ANTICIPOS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</si>
  <si>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</si>
  <si>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</si>
  <si>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</si>
  <si>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</si>
  <si>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</si>
  <si>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</si>
  <si>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</si>
  <si>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</si>
  <si>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</si>
  <si>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</si>
  <si>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</si>
  <si>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</si>
  <si>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</si>
  <si>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</si>
  <si>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Página 9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</si>
  <si>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</si>
  <si>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</si>
  <si>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</si>
  <si>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</si>
  <si>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</si>
  <si>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</si>
  <si>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1230 BIENES INMUEBLES, INFRAESTRUCTURA Y CONTRUCCIONES EN PROCESO</t>
  </si>
  <si>
    <t>1240 BIENES MUEBLES</t>
  </si>
  <si>
    <t xml:space="preserve"> 1241351500 EQUIPO DE CÓMPUTO Y DE TECNOLOGÍAS DE LA INFORMACIÓN</t>
  </si>
  <si>
    <t xml:space="preserve">  1241951900 OTROS MOBILIARIOS Y EQUIPOS DE ADMINISTRACIÓN</t>
  </si>
  <si>
    <t>ESF-09 INTANGIBLES Y DIFERIDOS</t>
  </si>
  <si>
    <t>1250 ACTIVOS INTANGIBLES</t>
  </si>
  <si>
    <t>1270 ACTIVOS DIFERIDOS</t>
  </si>
  <si>
    <t>1260 DEPRECIACIÓN, DETERIORO Y AMORTIZACIÓN ACUMULADA DE BIENES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</si>
  <si>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</si>
  <si>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</si>
  <si>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</si>
  <si>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</si>
  <si>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</si>
  <si>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</si>
  <si>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2110 CUENTAS POR PAGAR A CORTO PLAZO</t>
  </si>
  <si>
    <t>2111101001  SUELDOS POR PAGAR</t>
  </si>
  <si>
    <t>2111401001  APORTACIÓN PATRONAL ISSEG</t>
  </si>
  <si>
    <t>2111401002  APORTACION PATRONAL ISSSTE</t>
  </si>
  <si>
    <t>2112101002  PADRON UNICO DE PROVEEDORES</t>
  </si>
  <si>
    <t>2117101001  ISR NOMINA</t>
  </si>
  <si>
    <t>2117101013  ISR RETENCION ARRENDAMIENTO</t>
  </si>
  <si>
    <t>2117102002  CEDULAR  ARRENDAMIENTO</t>
  </si>
  <si>
    <t>2117202002  CUOTAS TRABAJADOR ISSEG</t>
  </si>
  <si>
    <t>2117202003  APORTACIÓN TRABAJADOR ISSSTE</t>
  </si>
  <si>
    <t>2117502101  IMPUESTO SOBRE NOMINAS</t>
  </si>
  <si>
    <t>2117911001  ISSEG</t>
  </si>
  <si>
    <t>2119904001  ENTIDADES</t>
  </si>
  <si>
    <t>2119906001  NOMINA SANCIONES POR RETARDOS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</si>
  <si>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</si>
  <si>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</si>
  <si>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</si>
  <si>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</si>
  <si>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</si>
  <si>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</si>
  <si>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</si>
  <si>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</si>
  <si>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</si>
  <si>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2199002099 DIFERENCIAS IRRELEVANTES</t>
  </si>
  <si>
    <t>Página 10</t>
  </si>
  <si>
    <t>II) NOTAS AL ESTADO DE ACTIVIDADES</t>
  </si>
  <si>
    <t>INGRESOS DE GESTIÓN</t>
  </si>
  <si>
    <t>ERA-01 INGRESOS</t>
  </si>
  <si>
    <t>NOTA</t>
  </si>
  <si>
    <t>4129240201  CUOTAS FAMILIARES</t>
  </si>
  <si>
    <t>4129 Otras Cuotas y Aportaciones Seg.Soc</t>
  </si>
  <si>
    <t>4120 Cuotas y Aportaciones de Seg.Social</t>
  </si>
  <si>
    <t>4162610061  SANCIONES</t>
  </si>
  <si>
    <t>4162 Multas</t>
  </si>
  <si>
    <t>4160 Aprovechamientos de Tipo Corriente</t>
  </si>
  <si>
    <t>INGRESOS DE GESTION</t>
  </si>
  <si>
    <t>4213831000  CONVENIO SERVICIOS PERSONALES</t>
  </si>
  <si>
    <t>4213832000  CONVENIO MATERIALES Y SUMINISTROS</t>
  </si>
  <si>
    <t>4213833000  CONVENIO SERVICIOS GENERALES</t>
  </si>
  <si>
    <t>4213834000  CONVENIO AYUDAS Y SUBSIDIOS</t>
  </si>
  <si>
    <t>4213 Convenios</t>
  </si>
  <si>
    <t>4210 Participaciones y Aportaciones</t>
  </si>
  <si>
    <t>ERA-02 OTROS INGRESOS Y BENEFICIOS</t>
  </si>
  <si>
    <t xml:space="preserve">  4311 Int.Ganados de Val.,Créditos, Bonos</t>
  </si>
  <si>
    <t>4311511001  INTERES NORMALES</t>
  </si>
  <si>
    <t>4311511006  INTERESES PORTABILIDAD</t>
  </si>
  <si>
    <t>4311511007  INTERESES CUOTAS FAM</t>
  </si>
  <si>
    <t>GASTOS Y OTRAS PÉRDIDAS</t>
  </si>
  <si>
    <t>ERA-03 GASTOS</t>
  </si>
  <si>
    <t>%GASTO</t>
  </si>
  <si>
    <t>EXPLICACION</t>
  </si>
  <si>
    <t>5000 GASTOS Y OTRAS PERDIDAS</t>
  </si>
  <si>
    <t>5111113000 SUELDOS BASE AL PERSONAL PERMANENTE</t>
  </si>
  <si>
    <t>5113132000 PRIMAS DE VACAS., DOMINICAL Y GRATIF. FIN DE AÑO</t>
  </si>
  <si>
    <t>5113134000  COMPENSACIONES</t>
  </si>
  <si>
    <t>5114141000 APORTACIONES DE SEGURIDAD SOCIAL</t>
  </si>
  <si>
    <t>5115154000 PRESTACIONES CONTRACTUALES</t>
  </si>
  <si>
    <t>5115159000 OTRAS PRESTACIONES SOCIALES Y ECONOMICAS</t>
  </si>
  <si>
    <t>5121211000 MATERIALES Y ÚTILES DE OFICINA</t>
  </si>
  <si>
    <t>5121214000 MAT. Y UTILES PARA EL PROCESAMIENTO EN EQUIPO</t>
  </si>
  <si>
    <t>5122221000  ALIMENTACIÓN DE PERSONAS</t>
  </si>
  <si>
    <t>5124246000  MATERIAL ELÉCTRICO</t>
  </si>
  <si>
    <t>5124247000  ESTRUCTURAS Y MANUFACTURAS</t>
  </si>
  <si>
    <t>5124248000  MATERIALES COMPLEMENTARIOS</t>
  </si>
  <si>
    <t>5124249000  MATERIALES DIVERSOS</t>
  </si>
  <si>
    <t xml:space="preserve"> 5126261000 COMBUSTIBLES, LUBRICANTES Y ADITIVOS</t>
  </si>
  <si>
    <t>5129291000 REFACCIONES, ACCESORIOS Y HERRAM. MENORES</t>
  </si>
  <si>
    <t>5129292000 REFACCIONES, ACCESORIOS Y HERRAM. MENORES</t>
  </si>
  <si>
    <t>5129294000 REFACCIONES Y ACCESORIOS PARA EQ. DE COMPUTO</t>
  </si>
  <si>
    <t>5129296000 REF. Y ACCESORIOS ME. DE EQ. DE TRANSPORTE</t>
  </si>
  <si>
    <t>5131311000  SERVICIO DE ENERGÍA ELÉCTRICA</t>
  </si>
  <si>
    <t>5131313000  SERVICIO DE AGUA POTABLE</t>
  </si>
  <si>
    <t>5131314000  TELEFONÍA TRADICIONAL</t>
  </si>
  <si>
    <t>5131315000  TELEFONÍA CELULAR</t>
  </si>
  <si>
    <t xml:space="preserve">
5131317000 SERV. ACCESO A INTERNET, REDES Y PROC. DE INFO.</t>
  </si>
  <si>
    <t>5131318000  SERVICIO POSTAL</t>
  </si>
  <si>
    <t>5132322000  ARRENDAMIENTO DE EDIFICIOS</t>
  </si>
  <si>
    <t>5132323000  ARRENDA. DE MOB. Y E</t>
  </si>
  <si>
    <t>5133336000  SERVS. APOYO ADMVO.,</t>
  </si>
  <si>
    <t>5133338000  SERVICIOS DE VIGILANCIA</t>
  </si>
  <si>
    <t>5133339000  SERVICIOS PROFESIONA</t>
  </si>
  <si>
    <t>5134341000  INTERESES, DESCTOS.</t>
  </si>
  <si>
    <t>5134345000  SEGUROS DE BIENES PATRIMONIALES</t>
  </si>
  <si>
    <t>5135351000 CONSERV. Y MANTENIMIENTO MENOR DE INMUEBLES</t>
  </si>
  <si>
    <t xml:space="preserve"> 5135355000 REPAR. Y MTTO. DE EQUIPO DE TRANSPORTE</t>
  </si>
  <si>
    <t>5135358000 SERVICIOS DE LIMPIEZA Y MANEJO DE DESECHOS</t>
  </si>
  <si>
    <t xml:space="preserve"> 5135359000 SERVICIOS DE JARDINERÍA Y FUMIGACIÓN</t>
  </si>
  <si>
    <t>5136361200 DIF. POR MEDIOS ALTERNATIVOS PROG. Y MEDIOS GUB</t>
  </si>
  <si>
    <t>5137371000  PASAJES AEREOS</t>
  </si>
  <si>
    <t>5137372000  PASAJES TERRESTRES</t>
  </si>
  <si>
    <t>5137375000  VIATICOS EN EL PAIS</t>
  </si>
  <si>
    <t>5138383000  CONGRESOS Y CONVENCIONES</t>
  </si>
  <si>
    <t>5139392000  OTROS IMPUESTOS Y DERECHOS</t>
  </si>
  <si>
    <t>5139398000  IMPUESTO DE NOMINA</t>
  </si>
  <si>
    <t>5212415100 TRANSFERENCIAS PARA SERVICIOS PERSONALES</t>
  </si>
  <si>
    <t>Transferencias hechas al ISAPEG para gasto de las unidades médicas</t>
  </si>
  <si>
    <t>5212415200 TRANSFER. PARA  MATERIALES Y SUMINISTROS</t>
  </si>
  <si>
    <t>5212415300 TRANSFERENCIAS PARA SERVICIOS GENERALES</t>
  </si>
  <si>
    <t>5599000006  Diferencia por Redondeo</t>
  </si>
  <si>
    <t>Página 11</t>
  </si>
  <si>
    <t>III) NOTAS AL ESTADO DE VARIACIÓN A LA HACIEDA PÚBLICA</t>
  </si>
  <si>
    <t>VHP-01 PATRIMONIO CONTRIBUIDO</t>
  </si>
  <si>
    <t>MODIFICACION</t>
  </si>
  <si>
    <t>3110 HACIENDA PUBLICA/PATRIMONIO CONTRIBUIDO</t>
  </si>
  <si>
    <t>3111835000 CONVENIO BIENES MUEBLES E INMUEBLES</t>
  </si>
  <si>
    <t>VHP-02 PATRIMONIO GENERADO</t>
  </si>
  <si>
    <t>3210 Resultado del Ejercicio (Ahorro/Des</t>
  </si>
  <si>
    <t>3220690201  APLICACIÓN DE REMANENTE PROPIO</t>
  </si>
  <si>
    <t>3220690202  APLICACIÓN DE REMANENTE FEDERAL</t>
  </si>
  <si>
    <t>IV) NOTAS AL ESTADO DE FLUJO DE EFECTIVO</t>
  </si>
  <si>
    <t>EFE-01 FLUJO DE EFECTIVO</t>
  </si>
  <si>
    <t>1112102001  BANCOMER 00103823393</t>
  </si>
  <si>
    <t>1112103001  BANORTE 004213790060</t>
  </si>
  <si>
    <t>1112104001  HSBC 040585783037 DI</t>
  </si>
  <si>
    <t>1112106002  BAJIO 148857010101</t>
  </si>
  <si>
    <t>1112106003  BAJIO 148850240101</t>
  </si>
  <si>
    <t>1112106004  BAJIO 148854460101</t>
  </si>
  <si>
    <t>1112106005  BAJIO 148818740101</t>
  </si>
  <si>
    <t>1112106006  BAJIO 148857760101</t>
  </si>
  <si>
    <t>1112106007  BAJIO 148855110101</t>
  </si>
  <si>
    <t>1112106008  BAJIO 149882400101</t>
  </si>
  <si>
    <t>1112106009  BAJIO 149883720101 PORTABILIDAD</t>
  </si>
  <si>
    <t>1112106010  BAJIO 154399610101</t>
  </si>
  <si>
    <t>1112106011  BAJIO 154403080101</t>
  </si>
  <si>
    <t>1112107001  SERFIN 180000356900</t>
  </si>
  <si>
    <t>EFE-02 ADQ. BIENES MUEBLES E INMUEBLES</t>
  </si>
  <si>
    <t>% SUB</t>
  </si>
  <si>
    <t>1210 INVERSIONES FINANCIERAS A LARGO PLAZO</t>
  </si>
  <si>
    <t>1230 BIENES INMUEBLES, INFRAESTRUCTURA Y CONSTRUCCIONES EN PROCESO</t>
  </si>
  <si>
    <t>Bienes Inmuebles, Infraestructura y Construcciones en Proceso</t>
  </si>
  <si>
    <t>Página 12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</si>
  <si>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</si>
  <si>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</si>
  <si>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</si>
  <si>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30 Septiembre de 2016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</si>
  <si>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</si>
  <si>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</si>
  <si>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</si>
  <si>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</si>
  <si>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</si>
  <si>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</si>
  <si>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</si>
  <si>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</si>
  <si>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</si>
  <si>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CONVENIOS BIENES MUEBLES</t>
  </si>
  <si>
    <t>Productos de capital</t>
  </si>
  <si>
    <t>APLICACIÓN DE REMANENTE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</si>
  <si>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</si>
  <si>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</si>
  <si>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</si>
  <si>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</si>
  <si>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</si>
  <si>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</si>
  <si>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</si>
  <si>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</si>
  <si>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</si>
  <si>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</si>
  <si>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Egresos total ejercido</t>
  </si>
  <si>
    <t>Vehículos y equipo de transporte</t>
  </si>
  <si>
    <t>Comprometido</t>
  </si>
  <si>
    <t>Equipo de defensa y seguridad</t>
  </si>
  <si>
    <t>pre comprometid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</si>
  <si>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</si>
  <si>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</si>
  <si>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</si>
  <si>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</si>
  <si>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</si>
  <si>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</si>
  <si>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</si>
  <si>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</si>
  <si>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</si>
  <si>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</si>
  <si>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</si>
  <si>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</si>
  <si>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</si>
  <si>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</si>
  <si>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</si>
  <si>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</si>
  <si>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</si>
  <si>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</si>
  <si>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</si>
  <si>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</si>
  <si>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</si>
  <si>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</si>
  <si>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</si>
  <si>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</si>
  <si>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</si>
  <si>
    <t>Página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</si>
</sst>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0000"/>
  </numFmts>
  <fonts count="2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Soberana Sans Light"/>
    </font>
    <font>
      <sz val="10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rgb="FF00206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1">
    <xf numFmtId="0" fontId="0" fillId="0" borderId="0" xfId="0"/>
    <xf numFmtId="2" fontId="5" fillId="2" borderId="0" xfId="1" applyNumberFormat="1" applyFont="1" applyFill="1" applyAlignment="1">
      <alignment horizontal="centerContinuous" vertical="center"/>
    </xf>
    <xf numFmtId="2" fontId="6" fillId="2" borderId="0" xfId="1" applyNumberFormat="1" applyFont="1" applyFill="1" applyAlignment="1">
      <alignment horizontal="centerContinuous" vertical="center"/>
    </xf>
    <xf numFmtId="2" fontId="7" fillId="2" borderId="0" xfId="1" applyNumberFormat="1" applyFont="1" applyFill="1"/>
    <xf numFmtId="2" fontId="1" fillId="3" borderId="0" xfId="1" applyNumberFormat="1" applyFont="1" applyFill="1" applyBorder="1" applyAlignment="1">
      <alignment horizontal="centerContinuous" vertical="center"/>
    </xf>
    <xf numFmtId="2" fontId="8" fillId="0" borderId="0" xfId="1" applyNumberFormat="1" applyFont="1" applyAlignment="1">
      <alignment horizontal="center"/>
    </xf>
    <xf numFmtId="2" fontId="9" fillId="0" borderId="0" xfId="1" applyNumberFormat="1" applyFont="1"/>
    <xf numFmtId="2" fontId="1" fillId="2" borderId="0" xfId="1" applyNumberFormat="1" applyFont="1" applyFill="1" applyBorder="1" applyAlignment="1">
      <alignment horizontal="left" vertical="center"/>
    </xf>
    <xf numFmtId="2" fontId="10" fillId="2" borderId="0" xfId="1" applyNumberFormat="1" applyFont="1" applyFill="1" applyBorder="1" applyAlignment="1">
      <alignment horizontal="right"/>
    </xf>
    <xf numFmtId="2" fontId="1" fillId="2" borderId="0" xfId="1" applyNumberFormat="1" applyFont="1" applyFill="1" applyBorder="1" applyAlignment="1"/>
    <xf numFmtId="2" fontId="1" fillId="2" borderId="0" xfId="1" applyNumberFormat="1" applyFont="1" applyFill="1" applyBorder="1" applyAlignment="1" applyProtection="1">
      <protection locked="0"/>
    </xf>
    <xf numFmtId="2" fontId="7" fillId="2" borderId="0" xfId="1" applyNumberFormat="1" applyFont="1" applyFill="1" applyBorder="1"/>
    <xf numFmtId="2" fontId="2" fillId="2" borderId="0" xfId="1" applyNumberFormat="1" applyFont="1" applyFill="1" applyBorder="1"/>
    <xf numFmtId="2" fontId="11" fillId="0" borderId="0" xfId="1" applyNumberFormat="1" applyFont="1" applyAlignment="1">
      <alignment horizontal="left"/>
    </xf>
    <xf numFmtId="2" fontId="6" fillId="0" borderId="0" xfId="1" applyNumberFormat="1" applyFont="1" applyAlignment="1">
      <alignment horizontal="justify"/>
    </xf>
    <xf numFmtId="2" fontId="11" fillId="0" borderId="0" xfId="1" applyNumberFormat="1" applyFont="1" applyAlignment="1">
      <alignment horizontal="justify"/>
    </xf>
    <xf numFmtId="2" fontId="11" fillId="0" borderId="0" xfId="1" applyNumberFormat="1" applyFont="1" applyBorder="1" applyAlignment="1">
      <alignment horizontal="left"/>
    </xf>
    <xf numFmtId="2" fontId="12" fillId="2" borderId="0" xfId="1" applyNumberFormat="1" applyFont="1" applyFill="1" applyBorder="1"/>
    <xf numFmtId="2" fontId="6" fillId="2" borderId="0" xfId="1" applyNumberFormat="1" applyFont="1" applyFill="1" applyBorder="1"/>
    <xf numFmtId="2" fontId="1" fillId="3" borderId="1" xfId="1" applyNumberFormat="1" applyFont="1" applyFill="1" applyBorder="1" applyAlignment="1">
      <alignment horizontal="left" vertical="center"/>
    </xf>
    <xf numFmtId="2" fontId="1" fillId="3" borderId="1" xfId="1" applyNumberFormat="1" applyFont="1" applyFill="1" applyBorder="1" applyAlignment="1">
      <alignment horizontal="center" vertical="center"/>
    </xf>
    <xf numFmtId="2" fontId="1" fillId="2" borderId="2" xfId="1" applyNumberFormat="1" applyFont="1" applyFill="1" applyBorder="1" applyAlignment="1">
      <alignment horizontal="left"/>
    </xf>
    <xf numFmtId="2" fontId="9" fillId="2" borderId="2" xfId="1" applyNumberFormat="1" applyFont="1" applyFill="1" applyBorder="1"/>
    <xf numFmtId="2" fontId="1" fillId="2" borderId="3" xfId="1" applyNumberFormat="1" applyFont="1" applyFill="1" applyBorder="1" applyAlignment="1">
      <alignment horizontal="left"/>
    </xf>
    <xf numFmtId="2" fontId="9" fillId="2" borderId="3" xfId="1" applyNumberFormat="1" applyFont="1" applyFill="1" applyBorder="1"/>
    <xf numFmtId="2" fontId="1" fillId="2" borderId="4" xfId="1" applyNumberFormat="1" applyFont="1" applyFill="1" applyBorder="1" applyAlignment="1">
      <alignment horizontal="left"/>
    </xf>
    <xf numFmtId="2" fontId="9" fillId="2" borderId="4" xfId="1" applyNumberFormat="1" applyFont="1" applyFill="1" applyBorder="1"/>
    <xf numFmtId="2" fontId="13" fillId="2" borderId="0" xfId="1" applyNumberFormat="1" applyFont="1" applyFill="1" applyBorder="1"/>
    <xf numFmtId="2" fontId="3" fillId="0" borderId="0" xfId="1" applyNumberFormat="1" applyFont="1"/>
    <xf numFmtId="2" fontId="7" fillId="2" borderId="3" xfId="1" applyNumberFormat="1" applyFont="1" applyFill="1" applyBorder="1"/>
    <xf numFmtId="43" fontId="7" fillId="2" borderId="3" xfId="1" applyFont="1" applyFill="1" applyBorder="1"/>
    <xf numFmtId="2" fontId="7" fillId="2" borderId="4" xfId="1" applyNumberFormat="1" applyFont="1" applyFill="1" applyBorder="1"/>
    <xf numFmtId="43" fontId="1" fillId="3" borderId="1" xfId="1" applyFont="1" applyFill="1" applyBorder="1" applyAlignment="1">
      <alignment horizontal="center" vertical="center"/>
    </xf>
    <xf numFmtId="2" fontId="1" fillId="2" borderId="0" xfId="1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left"/>
    </xf>
    <xf numFmtId="2" fontId="6" fillId="2" borderId="0" xfId="1" applyNumberFormat="1" applyFont="1" applyFill="1"/>
    <xf numFmtId="2" fontId="1" fillId="2" borderId="0" xfId="1" applyNumberFormat="1" applyFont="1" applyFill="1" applyBorder="1" applyAlignment="1">
      <alignment horizontal="left"/>
    </xf>
    <xf numFmtId="2" fontId="9" fillId="2" borderId="0" xfId="1" applyNumberFormat="1" applyFont="1" applyFill="1" applyBorder="1"/>
    <xf numFmtId="2" fontId="1" fillId="3" borderId="1" xfId="1" applyNumberFormat="1" applyFont="1" applyFill="1" applyBorder="1" applyAlignment="1">
      <alignment horizontal="center" vertical="center" wrapText="1"/>
    </xf>
    <xf numFmtId="2" fontId="9" fillId="2" borderId="5" xfId="1" applyNumberFormat="1" applyFont="1" applyFill="1" applyBorder="1"/>
    <xf numFmtId="2" fontId="9" fillId="2" borderId="6" xfId="1" applyNumberFormat="1" applyFont="1" applyFill="1" applyBorder="1"/>
    <xf numFmtId="2" fontId="9" fillId="2" borderId="7" xfId="1" applyNumberFormat="1" applyFont="1" applyFill="1" applyBorder="1"/>
    <xf numFmtId="2" fontId="1" fillId="3" borderId="8" xfId="1" applyNumberFormat="1" applyFont="1" applyFill="1" applyBorder="1"/>
    <xf numFmtId="2" fontId="1" fillId="3" borderId="9" xfId="1" applyNumberFormat="1" applyFont="1" applyFill="1" applyBorder="1"/>
    <xf numFmtId="2" fontId="1" fillId="3" borderId="10" xfId="1" applyNumberFormat="1" applyFont="1" applyFill="1" applyBorder="1"/>
    <xf numFmtId="2" fontId="1" fillId="2" borderId="0" xfId="1" applyNumberFormat="1" applyFont="1" applyFill="1" applyBorder="1"/>
    <xf numFmtId="2" fontId="14" fillId="2" borderId="0" xfId="1" applyNumberFormat="1" applyFont="1" applyFill="1" applyBorder="1" applyAlignment="1">
      <alignment horizontal="center"/>
    </xf>
    <xf numFmtId="2" fontId="12" fillId="2" borderId="0" xfId="1" applyNumberFormat="1" applyFont="1" applyFill="1" applyBorder="1" applyAlignment="1"/>
    <xf numFmtId="2" fontId="7" fillId="2" borderId="2" xfId="1" applyNumberFormat="1" applyFont="1" applyFill="1" applyBorder="1"/>
    <xf numFmtId="2" fontId="3" fillId="0" borderId="3" xfId="1" applyNumberFormat="1" applyFont="1" applyBorder="1"/>
    <xf numFmtId="2" fontId="3" fillId="0" borderId="4" xfId="1" applyNumberFormat="1" applyFont="1" applyBorder="1"/>
    <xf numFmtId="43" fontId="6" fillId="3" borderId="1" xfId="1" applyFont="1" applyFill="1" applyBorder="1"/>
    <xf numFmtId="2" fontId="7" fillId="3" borderId="1" xfId="1" applyNumberFormat="1" applyFont="1" applyFill="1" applyBorder="1"/>
    <xf numFmtId="2" fontId="6" fillId="3" borderId="2" xfId="1" applyNumberFormat="1" applyFont="1" applyFill="1" applyBorder="1" applyAlignment="1">
      <alignment horizontal="left" vertical="center" wrapText="1"/>
    </xf>
    <xf numFmtId="2" fontId="6" fillId="3" borderId="2" xfId="1" applyNumberFormat="1" applyFont="1" applyFill="1" applyBorder="1" applyAlignment="1">
      <alignment horizontal="center" vertical="center" wrapText="1"/>
    </xf>
    <xf numFmtId="2" fontId="6" fillId="3" borderId="26" xfId="1" applyNumberFormat="1" applyFont="1" applyFill="1" applyBorder="1" applyAlignment="1">
      <alignment horizontal="center" vertical="center" wrapText="1"/>
    </xf>
    <xf numFmtId="2" fontId="7" fillId="0" borderId="11" xfId="1" applyNumberFormat="1" applyFont="1" applyFill="1" applyBorder="1" applyAlignment="1">
      <alignment wrapText="1"/>
    </xf>
    <xf numFmtId="2" fontId="7" fillId="0" borderId="2" xfId="1" applyNumberFormat="1" applyFont="1" applyFill="1" applyBorder="1" applyAlignment="1">
      <alignment wrapText="1"/>
    </xf>
    <xf numFmtId="2" fontId="7" fillId="0" borderId="2" xfId="1" applyNumberFormat="1" applyFont="1" applyBorder="1" applyAlignment="1"/>
    <xf numFmtId="2" fontId="7" fillId="0" borderId="12" xfId="1" applyNumberFormat="1" applyFont="1" applyFill="1" applyBorder="1" applyAlignment="1">
      <alignment wrapText="1"/>
    </xf>
    <xf numFmtId="2" fontId="7" fillId="0" borderId="3" xfId="1" applyNumberFormat="1" applyFont="1" applyFill="1" applyBorder="1" applyAlignment="1">
      <alignment wrapText="1"/>
    </xf>
    <xf numFmtId="2" fontId="7" fillId="0" borderId="3" xfId="1" applyNumberFormat="1" applyFont="1" applyBorder="1" applyAlignment="1"/>
    <xf numFmtId="2" fontId="7" fillId="2" borderId="12" xfId="1" applyNumberFormat="1" applyFont="1" applyFill="1" applyBorder="1"/>
    <xf numFmtId="2" fontId="7" fillId="2" borderId="13" xfId="1" applyNumberFormat="1" applyFont="1" applyFill="1" applyBorder="1"/>
    <xf numFmtId="43" fontId="7" fillId="2" borderId="2" xfId="1" applyFont="1" applyFill="1" applyBorder="1"/>
    <xf numFmtId="43" fontId="7" fillId="2" borderId="14" xfId="1" applyFont="1" applyFill="1" applyBorder="1"/>
    <xf numFmtId="2" fontId="2" fillId="2" borderId="3" xfId="1" applyNumberFormat="1" applyFont="1" applyFill="1" applyBorder="1" applyAlignment="1">
      <alignment horizontal="left"/>
    </xf>
    <xf numFmtId="43" fontId="3" fillId="0" borderId="3" xfId="1" applyFont="1" applyBorder="1"/>
    <xf numFmtId="43" fontId="3" fillId="0" borderId="5" xfId="1" applyFont="1" applyBorder="1"/>
    <xf numFmtId="43" fontId="7" fillId="2" borderId="5" xfId="1" applyFont="1" applyFill="1" applyBorder="1"/>
    <xf numFmtId="43" fontId="7" fillId="2" borderId="4" xfId="1" applyFont="1" applyFill="1" applyBorder="1"/>
    <xf numFmtId="43" fontId="7" fillId="2" borderId="7" xfId="1" applyFont="1" applyFill="1" applyBorder="1"/>
    <xf numFmtId="43" fontId="7" fillId="3" borderId="1" xfId="1" applyFont="1" applyFill="1" applyBorder="1"/>
    <xf numFmtId="2" fontId="1" fillId="2" borderId="11" xfId="1" applyNumberFormat="1" applyFont="1" applyFill="1" applyBorder="1" applyAlignment="1">
      <alignment horizontal="left"/>
    </xf>
    <xf numFmtId="2" fontId="7" fillId="0" borderId="15" xfId="1" applyNumberFormat="1" applyFont="1" applyFill="1" applyBorder="1" applyAlignment="1">
      <alignment wrapText="1"/>
    </xf>
    <xf numFmtId="2" fontId="7" fillId="0" borderId="0" xfId="1" applyNumberFormat="1" applyFont="1" applyFill="1" applyBorder="1" applyAlignment="1">
      <alignment wrapText="1"/>
    </xf>
    <xf numFmtId="2" fontId="7" fillId="0" borderId="13" xfId="1" applyNumberFormat="1" applyFont="1" applyFill="1" applyBorder="1" applyAlignment="1">
      <alignment wrapText="1"/>
    </xf>
    <xf numFmtId="2" fontId="7" fillId="0" borderId="4" xfId="1" applyNumberFormat="1" applyFont="1" applyFill="1" applyBorder="1" applyAlignment="1">
      <alignment wrapText="1"/>
    </xf>
    <xf numFmtId="2" fontId="7" fillId="0" borderId="6" xfId="1" applyNumberFormat="1" applyFont="1" applyFill="1" applyBorder="1" applyAlignment="1">
      <alignment wrapText="1"/>
    </xf>
    <xf numFmtId="2" fontId="1" fillId="3" borderId="2" xfId="1" applyNumberFormat="1" applyFont="1" applyFill="1" applyBorder="1" applyAlignment="1">
      <alignment horizontal="center" vertical="center"/>
    </xf>
    <xf numFmtId="0" fontId="1" fillId="2" borderId="3" xfId="1" applyNumberFormat="1" applyFont="1" applyFill="1" applyBorder="1" applyAlignment="1">
      <alignment horizontal="left"/>
    </xf>
    <xf numFmtId="2" fontId="1" fillId="2" borderId="4" xfId="1" applyNumberFormat="1" applyFont="1" applyFill="1" applyBorder="1"/>
    <xf numFmtId="2" fontId="14" fillId="2" borderId="0" xfId="1" applyNumberFormat="1" applyFont="1" applyFill="1" applyBorder="1" applyAlignment="1">
      <alignment horizontal="centerContinuous" vertical="center"/>
    </xf>
    <xf numFmtId="2" fontId="6" fillId="3" borderId="1" xfId="1" applyNumberFormat="1" applyFont="1" applyFill="1" applyBorder="1" applyAlignment="1">
      <alignment horizontal="left" vertical="center" wrapText="1"/>
    </xf>
    <xf numFmtId="2" fontId="6" fillId="3" borderId="8" xfId="1" applyNumberFormat="1" applyFont="1" applyFill="1" applyBorder="1" applyAlignment="1">
      <alignment horizontal="center" vertical="center" wrapText="1"/>
    </xf>
    <xf numFmtId="2" fontId="2" fillId="2" borderId="3" xfId="1" applyNumberFormat="1" applyFont="1" applyFill="1" applyBorder="1" applyAlignment="1">
      <alignment horizontal="left" wrapText="1"/>
    </xf>
    <xf numFmtId="43" fontId="2" fillId="2" borderId="12" xfId="1" applyFont="1" applyFill="1" applyBorder="1" applyAlignment="1">
      <alignment horizontal="right" wrapText="1"/>
    </xf>
    <xf numFmtId="2" fontId="1" fillId="2" borderId="3" xfId="1" applyNumberFormat="1" applyFont="1" applyFill="1" applyBorder="1" applyAlignment="1">
      <alignment horizontal="left" wrapText="1"/>
    </xf>
    <xf numFmtId="43" fontId="1" fillId="2" borderId="12" xfId="1" applyFont="1" applyFill="1" applyBorder="1" applyAlignment="1">
      <alignment horizontal="right" wrapText="1"/>
    </xf>
    <xf numFmtId="43" fontId="7" fillId="2" borderId="12" xfId="1" applyFont="1" applyFill="1" applyBorder="1" applyAlignment="1">
      <alignment horizontal="right"/>
    </xf>
    <xf numFmtId="43" fontId="6" fillId="2" borderId="12" xfId="1" applyFont="1" applyFill="1" applyBorder="1" applyAlignment="1">
      <alignment horizontal="right"/>
    </xf>
    <xf numFmtId="43" fontId="7" fillId="2" borderId="13" xfId="1" applyFont="1" applyFill="1" applyBorder="1" applyAlignment="1">
      <alignment horizontal="right"/>
    </xf>
    <xf numFmtId="43" fontId="6" fillId="3" borderId="1" xfId="1" applyFont="1" applyFill="1" applyBorder="1" applyAlignment="1">
      <alignment horizontal="center" vertical="center" wrapText="1"/>
    </xf>
    <xf numFmtId="2" fontId="7" fillId="3" borderId="4" xfId="1" applyNumberFormat="1" applyFont="1" applyFill="1" applyBorder="1" applyAlignment="1"/>
    <xf numFmtId="2" fontId="7" fillId="3" borderId="1" xfId="1" applyNumberFormat="1" applyFont="1" applyFill="1" applyBorder="1" applyAlignment="1"/>
    <xf numFmtId="2" fontId="7" fillId="2" borderId="0" xfId="1" applyNumberFormat="1" applyFont="1" applyFill="1" applyAlignment="1">
      <alignment horizontal="left"/>
    </xf>
    <xf numFmtId="2" fontId="6" fillId="3" borderId="1" xfId="1" applyNumberFormat="1" applyFont="1" applyFill="1" applyBorder="1" applyAlignment="1">
      <alignment horizontal="center" vertical="center" wrapText="1"/>
    </xf>
    <xf numFmtId="2" fontId="1" fillId="2" borderId="2" xfId="1" applyNumberFormat="1" applyFont="1" applyFill="1" applyBorder="1" applyAlignment="1">
      <alignment horizontal="left" wrapText="1"/>
    </xf>
    <xf numFmtId="0" fontId="2" fillId="2" borderId="3" xfId="1" applyNumberFormat="1" applyFont="1" applyFill="1" applyBorder="1" applyAlignment="1">
      <alignment horizontal="left"/>
    </xf>
    <xf numFmtId="2" fontId="2" fillId="2" borderId="4" xfId="1" applyNumberFormat="1" applyFont="1" applyFill="1" applyBorder="1" applyAlignment="1">
      <alignment horizontal="left"/>
    </xf>
    <xf numFmtId="2" fontId="7" fillId="2" borderId="15" xfId="1" applyNumberFormat="1" applyFont="1" applyFill="1" applyBorder="1"/>
    <xf numFmtId="164" fontId="3" fillId="0" borderId="3" xfId="1" applyNumberFormat="1" applyFont="1" applyBorder="1"/>
    <xf numFmtId="2" fontId="7" fillId="2" borderId="2" xfId="1" applyNumberFormat="1" applyFont="1" applyFill="1" applyBorder="1" applyAlignment="1">
      <alignment horizontal="centerContinuous"/>
    </xf>
    <xf numFmtId="43" fontId="7" fillId="2" borderId="0" xfId="1" applyFont="1" applyFill="1" applyBorder="1"/>
    <xf numFmtId="10" fontId="7" fillId="2" borderId="3" xfId="3" applyNumberFormat="1" applyFont="1" applyFill="1" applyBorder="1" applyAlignment="1">
      <alignment horizontal="right"/>
    </xf>
    <xf numFmtId="2" fontId="7" fillId="2" borderId="3" xfId="1" applyNumberFormat="1" applyFont="1" applyFill="1" applyBorder="1" applyAlignment="1">
      <alignment horizontal="center"/>
    </xf>
    <xf numFmtId="43" fontId="3" fillId="0" borderId="0" xfId="1" applyFont="1"/>
    <xf numFmtId="2" fontId="7" fillId="2" borderId="3" xfId="1" applyNumberFormat="1" applyFont="1" applyFill="1" applyBorder="1" applyAlignment="1">
      <alignment horizontal="center" wrapText="1"/>
    </xf>
    <xf numFmtId="2" fontId="3" fillId="0" borderId="3" xfId="1" applyNumberFormat="1" applyFont="1" applyBorder="1" applyAlignment="1"/>
    <xf numFmtId="2" fontId="3" fillId="0" borderId="16" xfId="1" applyNumberFormat="1" applyFont="1" applyBorder="1"/>
    <xf numFmtId="43" fontId="3" fillId="0" borderId="17" xfId="1" applyFont="1" applyBorder="1"/>
    <xf numFmtId="10" fontId="7" fillId="2" borderId="18" xfId="3" applyNumberFormat="1" applyFont="1" applyFill="1" applyBorder="1" applyAlignment="1">
      <alignment horizontal="right"/>
    </xf>
    <xf numFmtId="2" fontId="3" fillId="0" borderId="19" xfId="1" applyNumberFormat="1" applyFont="1" applyBorder="1"/>
    <xf numFmtId="43" fontId="3" fillId="0" borderId="0" xfId="1" applyFont="1" applyBorder="1"/>
    <xf numFmtId="2" fontId="3" fillId="0" borderId="20" xfId="1" applyNumberFormat="1" applyFont="1" applyBorder="1"/>
    <xf numFmtId="43" fontId="3" fillId="0" borderId="21" xfId="1" applyFont="1" applyBorder="1"/>
    <xf numFmtId="10" fontId="7" fillId="2" borderId="22" xfId="3" applyNumberFormat="1" applyFont="1" applyFill="1" applyBorder="1" applyAlignment="1">
      <alignment horizontal="right"/>
    </xf>
    <xf numFmtId="9" fontId="7" fillId="3" borderId="1" xfId="3" applyFont="1" applyFill="1" applyBorder="1"/>
    <xf numFmtId="2" fontId="7" fillId="2" borderId="0" xfId="1" applyNumberFormat="1" applyFont="1" applyFill="1" applyAlignment="1">
      <alignment horizontal="center"/>
    </xf>
    <xf numFmtId="2" fontId="14" fillId="2" borderId="0" xfId="1" applyNumberFormat="1" applyFont="1" applyFill="1" applyBorder="1" applyAlignment="1">
      <alignment horizontal="centerContinuous"/>
    </xf>
    <xf numFmtId="2" fontId="7" fillId="2" borderId="0" xfId="1" applyNumberFormat="1" applyFont="1" applyFill="1" applyAlignment="1">
      <alignment horizontal="centerContinuous" vertical="center"/>
    </xf>
    <xf numFmtId="2" fontId="1" fillId="0" borderId="0" xfId="1" applyNumberFormat="1" applyFont="1" applyFill="1" applyBorder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2" fontId="1" fillId="0" borderId="0" xfId="1" applyNumberFormat="1" applyFont="1" applyFill="1" applyBorder="1" applyAlignment="1">
      <alignment horizontal="centerContinuous" vertical="center"/>
    </xf>
    <xf numFmtId="2" fontId="9" fillId="2" borderId="14" xfId="1" applyNumberFormat="1" applyFont="1" applyFill="1" applyBorder="1"/>
    <xf numFmtId="2" fontId="1" fillId="2" borderId="12" xfId="1" applyNumberFormat="1" applyFont="1" applyFill="1" applyBorder="1" applyAlignment="1">
      <alignment horizontal="left"/>
    </xf>
    <xf numFmtId="43" fontId="9" fillId="2" borderId="3" xfId="1" applyFont="1" applyFill="1" applyBorder="1"/>
    <xf numFmtId="2" fontId="1" fillId="2" borderId="13" xfId="1" applyNumberFormat="1" applyFont="1" applyFill="1" applyBorder="1" applyAlignment="1">
      <alignment horizontal="left"/>
    </xf>
    <xf numFmtId="43" fontId="9" fillId="2" borderId="4" xfId="1" applyFont="1" applyFill="1" applyBorder="1"/>
    <xf numFmtId="2" fontId="1" fillId="3" borderId="9" xfId="1" applyNumberFormat="1" applyFont="1" applyFill="1" applyBorder="1" applyAlignment="1">
      <alignment horizontal="center" vertical="center"/>
    </xf>
    <xf numFmtId="2" fontId="1" fillId="3" borderId="10" xfId="1" applyNumberFormat="1" applyFont="1" applyFill="1" applyBorder="1" applyAlignment="1">
      <alignment horizontal="center" vertical="center"/>
    </xf>
    <xf numFmtId="2" fontId="9" fillId="2" borderId="0" xfId="1" applyNumberFormat="1" applyFont="1" applyFill="1"/>
    <xf numFmtId="43" fontId="9" fillId="2" borderId="2" xfId="1" applyFont="1" applyFill="1" applyBorder="1"/>
    <xf numFmtId="43" fontId="3" fillId="0" borderId="4" xfId="1" applyFont="1" applyBorder="1"/>
    <xf numFmtId="2" fontId="1" fillId="3" borderId="10" xfId="1" applyNumberFormat="1" applyFont="1" applyFill="1" applyBorder="1" applyAlignment="1">
      <alignment vertical="center"/>
    </xf>
    <xf numFmtId="2" fontId="2" fillId="2" borderId="2" xfId="1" applyNumberFormat="1" applyFont="1" applyFill="1" applyBorder="1" applyAlignment="1">
      <alignment horizontal="left"/>
    </xf>
    <xf numFmtId="2" fontId="9" fillId="2" borderId="15" xfId="1" applyNumberFormat="1" applyFont="1" applyFill="1" applyBorder="1"/>
    <xf numFmtId="2" fontId="3" fillId="0" borderId="0" xfId="1" applyNumberFormat="1" applyFont="1" applyBorder="1"/>
    <xf numFmtId="2" fontId="6" fillId="3" borderId="8" xfId="1" applyNumberFormat="1" applyFont="1" applyFill="1" applyBorder="1"/>
    <xf numFmtId="43" fontId="6" fillId="3" borderId="10" xfId="1" applyFont="1" applyFill="1" applyBorder="1"/>
    <xf numFmtId="2" fontId="6" fillId="2" borderId="0" xfId="1" applyNumberFormat="1" applyFont="1" applyFill="1" applyAlignment="1">
      <alignment horizontal="center" vertical="center"/>
    </xf>
    <xf numFmtId="2" fontId="6" fillId="0" borderId="0" xfId="1" applyNumberFormat="1" applyFont="1" applyFill="1" applyAlignment="1">
      <alignment horizontal="centerContinuous" vertical="center"/>
    </xf>
    <xf numFmtId="2" fontId="7" fillId="0" borderId="0" xfId="1" applyNumberFormat="1" applyFont="1" applyFill="1" applyAlignment="1">
      <alignment horizontal="centerContinuous" vertical="center"/>
    </xf>
    <xf numFmtId="2" fontId="8" fillId="0" borderId="0" xfId="1" applyNumberFormat="1" applyFont="1" applyAlignment="1">
      <alignment horizontal="center" wrapText="1"/>
    </xf>
    <xf numFmtId="2" fontId="7" fillId="0" borderId="0" xfId="1" applyNumberFormat="1" applyFont="1"/>
    <xf numFmtId="2" fontId="15" fillId="2" borderId="0" xfId="1" applyNumberFormat="1" applyFont="1" applyFill="1" applyBorder="1"/>
    <xf numFmtId="2" fontId="16" fillId="3" borderId="11" xfId="1" applyNumberFormat="1" applyFont="1" applyFill="1" applyBorder="1" applyAlignment="1">
      <alignment horizontal="centerContinuous" vertical="center" wrapText="1"/>
    </xf>
    <xf numFmtId="2" fontId="16" fillId="3" borderId="15" xfId="1" applyNumberFormat="1" applyFont="1" applyFill="1" applyBorder="1" applyAlignment="1">
      <alignment horizontal="centerContinuous" vertical="center" wrapText="1"/>
    </xf>
    <xf numFmtId="2" fontId="16" fillId="3" borderId="14" xfId="1" applyNumberFormat="1" applyFont="1" applyFill="1" applyBorder="1" applyAlignment="1">
      <alignment horizontal="centerContinuous" vertical="center" wrapText="1"/>
    </xf>
    <xf numFmtId="2" fontId="2" fillId="2" borderId="0" xfId="1" applyNumberFormat="1" applyFont="1" applyFill="1"/>
    <xf numFmtId="2" fontId="16" fillId="3" borderId="12" xfId="1" applyNumberFormat="1" applyFont="1" applyFill="1" applyBorder="1" applyAlignment="1">
      <alignment horizontal="centerContinuous" vertical="center"/>
    </xf>
    <xf numFmtId="2" fontId="16" fillId="3" borderId="0" xfId="1" applyNumberFormat="1" applyFont="1" applyFill="1" applyBorder="1" applyAlignment="1">
      <alignment horizontal="centerContinuous" vertical="center"/>
    </xf>
    <xf numFmtId="2" fontId="16" fillId="3" borderId="5" xfId="1" applyNumberFormat="1" applyFont="1" applyFill="1" applyBorder="1" applyAlignment="1">
      <alignment horizontal="centerContinuous" vertical="center"/>
    </xf>
    <xf numFmtId="2" fontId="16" fillId="3" borderId="13" xfId="1" applyNumberFormat="1" applyFont="1" applyFill="1" applyBorder="1" applyAlignment="1">
      <alignment horizontal="centerContinuous" vertical="center"/>
    </xf>
    <xf numFmtId="2" fontId="16" fillId="3" borderId="6" xfId="1" applyNumberFormat="1" applyFont="1" applyFill="1" applyBorder="1" applyAlignment="1">
      <alignment horizontal="centerContinuous" vertical="center"/>
    </xf>
    <xf numFmtId="2" fontId="16" fillId="3" borderId="7" xfId="1" applyNumberFormat="1" applyFont="1" applyFill="1" applyBorder="1" applyAlignment="1">
      <alignment horizontal="centerContinuous" vertical="center"/>
    </xf>
    <xf numFmtId="2" fontId="16" fillId="3" borderId="8" xfId="1" applyNumberFormat="1" applyFont="1" applyFill="1" applyBorder="1" applyAlignment="1">
      <alignment vertical="center"/>
    </xf>
    <xf numFmtId="2" fontId="16" fillId="3" borderId="10" xfId="1" applyNumberFormat="1" applyFont="1" applyFill="1" applyBorder="1" applyAlignment="1">
      <alignment vertical="center"/>
    </xf>
    <xf numFmtId="43" fontId="16" fillId="3" borderId="1" xfId="1" applyFont="1" applyFill="1" applyBorder="1" applyAlignment="1">
      <alignment vertical="center"/>
    </xf>
    <xf numFmtId="2" fontId="7" fillId="2" borderId="0" xfId="1" applyNumberFormat="1" applyFont="1" applyFill="1" applyAlignment="1"/>
    <xf numFmtId="2" fontId="16" fillId="0" borderId="1" xfId="1" applyNumberFormat="1" applyFont="1" applyBorder="1" applyAlignment="1">
      <alignment vertical="center" wrapText="1"/>
    </xf>
    <xf numFmtId="2" fontId="6" fillId="0" borderId="1" xfId="1" applyNumberFormat="1" applyFont="1" applyBorder="1"/>
    <xf numFmtId="2" fontId="17" fillId="0" borderId="1" xfId="1" applyNumberFormat="1" applyFont="1" applyBorder="1" applyAlignment="1">
      <alignment vertical="center"/>
    </xf>
    <xf numFmtId="2" fontId="18" fillId="0" borderId="1" xfId="1" applyNumberFormat="1" applyFont="1" applyBorder="1" applyAlignment="1">
      <alignment horizontal="left" vertical="center" wrapText="1"/>
    </xf>
    <xf numFmtId="2" fontId="18" fillId="0" borderId="1" xfId="1" applyNumberFormat="1" applyFont="1" applyBorder="1" applyAlignment="1">
      <alignment horizontal="right" vertical="center"/>
    </xf>
    <xf numFmtId="2" fontId="19" fillId="2" borderId="0" xfId="1" applyNumberFormat="1" applyFont="1" applyFill="1" applyAlignment="1">
      <alignment vertical="center"/>
    </xf>
    <xf numFmtId="2" fontId="18" fillId="0" borderId="8" xfId="1" applyNumberFormat="1" applyFont="1" applyBorder="1" applyAlignment="1">
      <alignment horizontal="left" vertical="center" wrapText="1"/>
    </xf>
    <xf numFmtId="2" fontId="18" fillId="0" borderId="10" xfId="1" applyNumberFormat="1" applyFont="1" applyBorder="1" applyAlignment="1">
      <alignment horizontal="left" vertical="center" wrapText="1"/>
    </xf>
    <xf numFmtId="2" fontId="7" fillId="2" borderId="0" xfId="1" applyNumberFormat="1" applyFont="1" applyFill="1" applyBorder="1" applyAlignment="1">
      <alignment horizontal="right"/>
    </xf>
    <xf numFmtId="2" fontId="6" fillId="0" borderId="1" xfId="1" applyNumberFormat="1" applyFont="1" applyBorder="1" applyAlignment="1">
      <alignment horizontal="right"/>
    </xf>
    <xf numFmtId="43" fontId="16" fillId="0" borderId="1" xfId="1" applyFont="1" applyBorder="1" applyAlignment="1">
      <alignment vertical="center"/>
    </xf>
    <xf numFmtId="2" fontId="4" fillId="0" borderId="0" xfId="1" applyNumberFormat="1" applyFont="1" applyFill="1" applyBorder="1"/>
    <xf numFmtId="44" fontId="15" fillId="0" borderId="0" xfId="2" applyFont="1" applyFill="1" applyBorder="1"/>
    <xf numFmtId="2" fontId="15" fillId="0" borderId="0" xfId="1" applyNumberFormat="1" applyFont="1" applyFill="1" applyBorder="1"/>
    <xf numFmtId="2" fontId="15" fillId="0" borderId="0" xfId="1" applyNumberFormat="1" applyFont="1" applyFill="1"/>
    <xf numFmtId="43" fontId="4" fillId="0" borderId="0" xfId="1" applyFont="1" applyBorder="1"/>
    <xf numFmtId="2" fontId="18" fillId="0" borderId="8" xfId="1" applyNumberFormat="1" applyFont="1" applyBorder="1" applyAlignment="1">
      <alignment vertical="center"/>
    </xf>
    <xf numFmtId="2" fontId="18" fillId="0" borderId="10" xfId="1" applyNumberFormat="1" applyFont="1" applyBorder="1" applyAlignment="1">
      <alignment vertical="center"/>
    </xf>
    <xf numFmtId="43" fontId="18" fillId="0" borderId="1" xfId="1" applyFont="1" applyBorder="1" applyAlignment="1">
      <alignment horizontal="right" vertical="center"/>
    </xf>
    <xf numFmtId="2" fontId="16" fillId="3" borderId="1" xfId="1" applyNumberFormat="1" applyFont="1" applyFill="1" applyBorder="1" applyAlignment="1">
      <alignment vertical="center"/>
    </xf>
    <xf numFmtId="4" fontId="20" fillId="2" borderId="0" xfId="0" applyNumberFormat="1" applyFont="1" applyFill="1" applyBorder="1" applyAlignment="1">
      <alignment vertical="top"/>
    </xf>
    <xf numFmtId="44" fontId="7" fillId="0" borderId="0" xfId="2" applyFont="1"/>
    <xf numFmtId="2" fontId="15" fillId="2" borderId="0" xfId="1" applyNumberFormat="1" applyFont="1" applyFill="1"/>
    <xf numFmtId="2" fontId="16" fillId="3" borderId="11" xfId="1" applyNumberFormat="1" applyFont="1" applyFill="1" applyBorder="1" applyAlignment="1">
      <alignment horizontal="center" vertical="center" wrapText="1"/>
    </xf>
    <xf numFmtId="2" fontId="16" fillId="3" borderId="15" xfId="1" applyNumberFormat="1" applyFont="1" applyFill="1" applyBorder="1" applyAlignment="1">
      <alignment horizontal="center" vertical="center" wrapText="1"/>
    </xf>
    <xf numFmtId="2" fontId="16" fillId="3" borderId="14" xfId="1" applyNumberFormat="1" applyFont="1" applyFill="1" applyBorder="1" applyAlignment="1">
      <alignment horizontal="center" vertical="center" wrapText="1"/>
    </xf>
    <xf numFmtId="2" fontId="16" fillId="3" borderId="12" xfId="1" applyNumberFormat="1" applyFont="1" applyFill="1" applyBorder="1" applyAlignment="1">
      <alignment horizontal="center" vertical="center"/>
    </xf>
    <xf numFmtId="2" fontId="16" fillId="3" borderId="0" xfId="1" applyNumberFormat="1" applyFont="1" applyFill="1" applyBorder="1" applyAlignment="1">
      <alignment horizontal="center" vertical="center"/>
    </xf>
    <xf numFmtId="2" fontId="16" fillId="3" borderId="5" xfId="1" applyNumberFormat="1" applyFont="1" applyFill="1" applyBorder="1" applyAlignment="1">
      <alignment horizontal="center" vertical="center"/>
    </xf>
    <xf numFmtId="2" fontId="16" fillId="3" borderId="13" xfId="1" applyNumberFormat="1" applyFont="1" applyFill="1" applyBorder="1" applyAlignment="1">
      <alignment horizontal="center" vertical="center"/>
    </xf>
    <xf numFmtId="2" fontId="16" fillId="3" borderId="6" xfId="1" applyNumberFormat="1" applyFont="1" applyFill="1" applyBorder="1" applyAlignment="1">
      <alignment horizontal="center" vertical="center"/>
    </xf>
    <xf numFmtId="2" fontId="16" fillId="3" borderId="7" xfId="1" applyNumberFormat="1" applyFont="1" applyFill="1" applyBorder="1" applyAlignment="1">
      <alignment horizontal="center" vertical="center"/>
    </xf>
    <xf numFmtId="43" fontId="7" fillId="2" borderId="0" xfId="1" applyFont="1" applyFill="1" applyAlignment="1"/>
    <xf numFmtId="2" fontId="16" fillId="0" borderId="1" xfId="1" applyNumberFormat="1" applyFont="1" applyBorder="1" applyAlignment="1">
      <alignment vertical="center"/>
    </xf>
    <xf numFmtId="2" fontId="7" fillId="0" borderId="1" xfId="1" applyNumberFormat="1" applyFont="1" applyBorder="1"/>
    <xf numFmtId="43" fontId="16" fillId="0" borderId="10" xfId="1" applyFont="1" applyBorder="1" applyAlignment="1">
      <alignment vertical="center"/>
    </xf>
    <xf numFmtId="2" fontId="7" fillId="2" borderId="0" xfId="1" applyNumberFormat="1" applyFont="1" applyFill="1" applyAlignment="1">
      <alignment vertical="center" wrapText="1"/>
    </xf>
    <xf numFmtId="2" fontId="15" fillId="0" borderId="0" xfId="1" applyNumberFormat="1" applyFont="1" applyFill="1" applyBorder="1" applyAlignment="1">
      <alignment vertical="center" wrapText="1"/>
    </xf>
    <xf numFmtId="43" fontId="21" fillId="0" borderId="0" xfId="1" applyFont="1" applyFill="1" applyBorder="1" applyAlignment="1">
      <alignment vertical="center"/>
    </xf>
    <xf numFmtId="44" fontId="15" fillId="2" borderId="0" xfId="2" applyFont="1" applyFill="1" applyBorder="1"/>
    <xf numFmtId="2" fontId="2" fillId="0" borderId="0" xfId="1" applyNumberFormat="1" applyFont="1" applyFill="1" applyAlignment="1">
      <alignment vertical="center" wrapText="1"/>
    </xf>
    <xf numFmtId="2" fontId="2" fillId="2" borderId="0" xfId="1" applyNumberFormat="1" applyFont="1" applyFill="1" applyAlignment="1">
      <alignment vertical="center" wrapText="1"/>
    </xf>
    <xf numFmtId="2" fontId="15" fillId="0" borderId="0" xfId="1" applyNumberFormat="1" applyFont="1"/>
    <xf numFmtId="44" fontId="21" fillId="0" borderId="0" xfId="2" applyFont="1" applyFill="1" applyBorder="1" applyAlignment="1">
      <alignment vertical="center"/>
    </xf>
    <xf numFmtId="2" fontId="18" fillId="0" borderId="8" xfId="1" applyNumberFormat="1" applyFont="1" applyBorder="1" applyAlignment="1">
      <alignment horizontal="left" vertical="center"/>
    </xf>
    <xf numFmtId="2" fontId="18" fillId="0" borderId="10" xfId="1" applyNumberFormat="1" applyFont="1" applyBorder="1" applyAlignment="1">
      <alignment horizontal="left" vertical="center"/>
    </xf>
    <xf numFmtId="2" fontId="2" fillId="2" borderId="0" xfId="1" applyNumberFormat="1" applyFont="1" applyFill="1" applyAlignment="1"/>
    <xf numFmtId="44" fontId="7" fillId="2" borderId="0" xfId="2" applyFont="1" applyFill="1"/>
    <xf numFmtId="3" fontId="20" fillId="2" borderId="0" xfId="1" applyNumberFormat="1" applyFont="1" applyFill="1" applyBorder="1" applyAlignment="1">
      <alignment vertical="top"/>
    </xf>
    <xf numFmtId="44" fontId="15" fillId="2" borderId="0" xfId="2" applyFont="1" applyFill="1"/>
    <xf numFmtId="2" fontId="7" fillId="2" borderId="0" xfId="1" applyNumberFormat="1" applyFont="1" applyFill="1" applyAlignment="1">
      <alignment horizontal="centerContinuous"/>
    </xf>
    <xf numFmtId="2" fontId="11" fillId="0" borderId="0" xfId="1" applyNumberFormat="1" applyFont="1" applyBorder="1" applyAlignment="1">
      <alignment horizontal="centerContinuous"/>
    </xf>
    <xf numFmtId="2" fontId="7" fillId="2" borderId="0" xfId="1" applyNumberFormat="1" applyFont="1" applyFill="1" applyBorder="1" applyAlignment="1">
      <alignment horizontal="centerContinuous"/>
    </xf>
    <xf numFmtId="2" fontId="11" fillId="0" borderId="0" xfId="1" applyNumberFormat="1" applyFont="1" applyBorder="1" applyAlignment="1">
      <alignment horizontal="center"/>
    </xf>
    <xf numFmtId="2" fontId="1" fillId="2" borderId="7" xfId="1" applyNumberFormat="1" applyFont="1" applyFill="1" applyBorder="1"/>
    <xf numFmtId="2" fontId="22" fillId="2" borderId="0" xfId="1" applyNumberFormat="1" applyFont="1" applyFill="1"/>
    <xf numFmtId="2" fontId="13" fillId="2" borderId="0" xfId="1" applyNumberFormat="1" applyFont="1" applyFill="1"/>
    <xf numFmtId="2" fontId="7" fillId="0" borderId="0" xfId="1" applyNumberFormat="1" applyFont="1" applyBorder="1"/>
    <xf numFmtId="2" fontId="7" fillId="0" borderId="0" xfId="1" applyNumberFormat="1" applyFont="1" applyBorder="1" applyAlignment="1">
      <alignment horizontal="center"/>
    </xf>
    <xf numFmtId="2" fontId="7" fillId="0" borderId="0" xfId="1" applyNumberFormat="1" applyFont="1" applyBorder="1" applyAlignment="1"/>
    <xf numFmtId="2" fontId="7" fillId="0" borderId="0" xfId="1" applyNumberFormat="1" applyFont="1" applyAlignment="1"/>
    <xf numFmtId="2" fontId="1" fillId="3" borderId="8" xfId="1" applyNumberFormat="1" applyFont="1" applyFill="1" applyBorder="1" applyAlignment="1">
      <alignment horizontal="center" vertical="center"/>
    </xf>
    <xf numFmtId="2" fontId="1" fillId="3" borderId="10" xfId="1" applyNumberFormat="1" applyFont="1" applyFill="1" applyBorder="1" applyAlignment="1">
      <alignment horizontal="center" vertical="center"/>
    </xf>
    <xf numFmtId="2" fontId="14" fillId="2" borderId="0" xfId="1" applyNumberFormat="1" applyFont="1" applyFill="1" applyBorder="1" applyAlignment="1">
      <alignment horizontal="center"/>
    </xf>
    <xf numFmtId="2" fontId="7" fillId="3" borderId="8" xfId="1" applyNumberFormat="1" applyFont="1" applyFill="1" applyBorder="1" applyAlignment="1">
      <alignment horizontal="center"/>
    </xf>
    <xf numFmtId="2" fontId="7" fillId="3" borderId="10" xfId="1" applyNumberFormat="1" applyFont="1" applyFill="1" applyBorder="1" applyAlignment="1">
      <alignment horizontal="center"/>
    </xf>
    <xf numFmtId="2" fontId="7" fillId="2" borderId="3" xfId="1" applyNumberFormat="1" applyFont="1" applyFill="1" applyBorder="1" applyAlignment="1">
      <alignment horizontal="center" wrapText="1"/>
    </xf>
    <xf numFmtId="2" fontId="7" fillId="2" borderId="23" xfId="1" applyNumberFormat="1" applyFont="1" applyFill="1" applyBorder="1" applyAlignment="1">
      <alignment horizontal="center" wrapText="1"/>
    </xf>
    <xf numFmtId="2" fontId="7" fillId="2" borderId="24" xfId="1" applyNumberFormat="1" applyFont="1" applyFill="1" applyBorder="1" applyAlignment="1">
      <alignment horizontal="center" wrapText="1"/>
    </xf>
    <xf numFmtId="2" fontId="7" fillId="2" borderId="25" xfId="1" applyNumberFormat="1" applyFont="1" applyFill="1" applyBorder="1" applyAlignment="1">
      <alignment horizontal="center" wrapText="1"/>
    </xf>
    <xf numFmtId="2" fontId="7" fillId="0" borderId="0" xfId="1" applyNumberFormat="1" applyFont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1</xdr:row>
      <xdr:rowOff>57150</xdr:rowOff>
    </xdr:from>
    <xdr:to>
      <xdr:col>3</xdr:col>
      <xdr:colOff>1285875</xdr:colOff>
      <xdr:row>2</xdr:row>
      <xdr:rowOff>142875</xdr:rowOff>
    </xdr:to>
    <xdr:pic>
      <xdr:nvPicPr>
        <xdr:cNvPr id="1052" name="1 Imagen" descr="Valezka:Users:Valezka:Desktop:2014:LOGOS:logocompleto.jpg">
          <a:extLst>
            <a:ext uri="{FF2B5EF4-FFF2-40B4-BE49-F238E27FC236}">
              <a16:creationId xmlns:a16="http://schemas.microsoft.com/office/drawing/2014/main" id="{9FCFB40C-9119-4F1C-8E9A-D77213D20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3225" y="257175"/>
          <a:ext cx="7048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423</xdr:row>
      <xdr:rowOff>95250</xdr:rowOff>
    </xdr:from>
    <xdr:to>
      <xdr:col>11</xdr:col>
      <xdr:colOff>371475</xdr:colOff>
      <xdr:row>434</xdr:row>
      <xdr:rowOff>76200</xdr:rowOff>
    </xdr:to>
    <xdr:pic>
      <xdr:nvPicPr>
        <xdr:cNvPr id="1053" name="2 Imagen">
          <a:extLst>
            <a:ext uri="{FF2B5EF4-FFF2-40B4-BE49-F238E27FC236}">
              <a16:creationId xmlns:a16="http://schemas.microsoft.com/office/drawing/2014/main" id="{27C967D2-5C7C-432F-8312-EB2EF9C10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79114650"/>
          <a:ext cx="17945100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448236</xdr:colOff>
      <xdr:row>413</xdr:row>
      <xdr:rowOff>0</xdr:rowOff>
    </xdr:from>
    <xdr:ext cx="4908180" cy="937629"/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E9678F1A-E356-468F-8039-9CE21C526ADA}"/>
            </a:ext>
          </a:extLst>
        </xdr:cNvPr>
        <xdr:cNvSpPr/>
      </xdr:nvSpPr>
      <xdr:spPr>
        <a:xfrm>
          <a:off x="8649261" y="7730490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123264</xdr:colOff>
      <xdr:row>13</xdr:row>
      <xdr:rowOff>179294</xdr:rowOff>
    </xdr:from>
    <xdr:ext cx="4908180" cy="937629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F969E3C8-FD0D-42F0-88D6-9C1129721B22}"/>
            </a:ext>
          </a:extLst>
        </xdr:cNvPr>
        <xdr:cNvSpPr/>
      </xdr:nvSpPr>
      <xdr:spPr>
        <a:xfrm>
          <a:off x="8324289" y="2970119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3621740</xdr:colOff>
      <xdr:row>46</xdr:row>
      <xdr:rowOff>114301</xdr:rowOff>
    </xdr:from>
    <xdr:ext cx="4908180" cy="937629"/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7DB40E1F-B031-46A1-97E0-D8F255BE9345}"/>
            </a:ext>
          </a:extLst>
        </xdr:cNvPr>
        <xdr:cNvSpPr/>
      </xdr:nvSpPr>
      <xdr:spPr>
        <a:xfrm>
          <a:off x="6593540" y="8905876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4659405</xdr:colOff>
      <xdr:row>57</xdr:row>
      <xdr:rowOff>188259</xdr:rowOff>
    </xdr:from>
    <xdr:ext cx="4908180" cy="937629"/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767BE65-8042-4956-8EA5-B28139F86312}"/>
            </a:ext>
          </a:extLst>
        </xdr:cNvPr>
        <xdr:cNvSpPr/>
      </xdr:nvSpPr>
      <xdr:spPr>
        <a:xfrm>
          <a:off x="7631205" y="11037234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4481</xdr:colOff>
      <xdr:row>65</xdr:row>
      <xdr:rowOff>60513</xdr:rowOff>
    </xdr:from>
    <xdr:ext cx="4908180" cy="937629"/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0CA00764-9419-4345-9F7E-3962A2AB713C}"/>
            </a:ext>
          </a:extLst>
        </xdr:cNvPr>
        <xdr:cNvSpPr/>
      </xdr:nvSpPr>
      <xdr:spPr>
        <a:xfrm>
          <a:off x="8205506" y="1250016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421340</xdr:colOff>
      <xdr:row>97</xdr:row>
      <xdr:rowOff>51548</xdr:rowOff>
    </xdr:from>
    <xdr:ext cx="4908180" cy="937629"/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0D185DA3-0336-4431-9BBE-3CBBB87BFD03}"/>
            </a:ext>
          </a:extLst>
        </xdr:cNvPr>
        <xdr:cNvSpPr/>
      </xdr:nvSpPr>
      <xdr:spPr>
        <a:xfrm>
          <a:off x="8622365" y="1886342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1571064</xdr:colOff>
      <xdr:row>106</xdr:row>
      <xdr:rowOff>13448</xdr:rowOff>
    </xdr:from>
    <xdr:ext cx="4908180" cy="937629"/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F83512D3-FA18-4588-B728-7617C48CF02A}"/>
            </a:ext>
          </a:extLst>
        </xdr:cNvPr>
        <xdr:cNvSpPr/>
      </xdr:nvSpPr>
      <xdr:spPr>
        <a:xfrm>
          <a:off x="4542864" y="20568398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3337111</xdr:colOff>
      <xdr:row>113</xdr:row>
      <xdr:rowOff>8966</xdr:rowOff>
    </xdr:from>
    <xdr:ext cx="4908180" cy="937629"/>
    <xdr:sp macro="" textlink="">
      <xdr:nvSpPr>
        <xdr:cNvPr id="11" name="10 Rectángulo">
          <a:extLst>
            <a:ext uri="{FF2B5EF4-FFF2-40B4-BE49-F238E27FC236}">
              <a16:creationId xmlns:a16="http://schemas.microsoft.com/office/drawing/2014/main" id="{216BE81E-D3A2-492E-9749-E0AF4D00B563}"/>
            </a:ext>
          </a:extLst>
        </xdr:cNvPr>
        <xdr:cNvSpPr/>
      </xdr:nvSpPr>
      <xdr:spPr>
        <a:xfrm>
          <a:off x="6308911" y="21849791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307040</xdr:colOff>
      <xdr:row>148</xdr:row>
      <xdr:rowOff>15691</xdr:rowOff>
    </xdr:from>
    <xdr:ext cx="4908180" cy="937629"/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B4FBDC90-D1A6-4B34-A215-5D729643CC8D}"/>
            </a:ext>
          </a:extLst>
        </xdr:cNvPr>
        <xdr:cNvSpPr/>
      </xdr:nvSpPr>
      <xdr:spPr>
        <a:xfrm>
          <a:off x="8508065" y="28200166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280146</xdr:colOff>
      <xdr:row>155</xdr:row>
      <xdr:rowOff>67238</xdr:rowOff>
    </xdr:from>
    <xdr:ext cx="4908180" cy="937629"/>
    <xdr:sp macro="" textlink="">
      <xdr:nvSpPr>
        <xdr:cNvPr id="13" name="12 Rectángulo">
          <a:extLst>
            <a:ext uri="{FF2B5EF4-FFF2-40B4-BE49-F238E27FC236}">
              <a16:creationId xmlns:a16="http://schemas.microsoft.com/office/drawing/2014/main" id="{6AC36217-B685-4FDB-A092-790E88C0B8D3}"/>
            </a:ext>
          </a:extLst>
        </xdr:cNvPr>
        <xdr:cNvSpPr/>
      </xdr:nvSpPr>
      <xdr:spPr>
        <a:xfrm>
          <a:off x="8481171" y="2960426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398929</xdr:colOff>
      <xdr:row>162</xdr:row>
      <xdr:rowOff>29138</xdr:rowOff>
    </xdr:from>
    <xdr:ext cx="4908180" cy="937629"/>
    <xdr:sp macro="" textlink="">
      <xdr:nvSpPr>
        <xdr:cNvPr id="14" name="13 Rectángulo">
          <a:extLst>
            <a:ext uri="{FF2B5EF4-FFF2-40B4-BE49-F238E27FC236}">
              <a16:creationId xmlns:a16="http://schemas.microsoft.com/office/drawing/2014/main" id="{2EB9A26C-5915-4C51-952F-35324DE1EBDC}"/>
            </a:ext>
          </a:extLst>
        </xdr:cNvPr>
        <xdr:cNvSpPr/>
      </xdr:nvSpPr>
      <xdr:spPr>
        <a:xfrm>
          <a:off x="8599954" y="31080638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0</xdr:col>
      <xdr:colOff>38100</xdr:colOff>
      <xdr:row>1</xdr:row>
      <xdr:rowOff>133350</xdr:rowOff>
    </xdr:from>
    <xdr:to>
      <xdr:col>0</xdr:col>
      <xdr:colOff>1828800</xdr:colOff>
      <xdr:row>2</xdr:row>
      <xdr:rowOff>114300</xdr:rowOff>
    </xdr:to>
    <xdr:pic>
      <xdr:nvPicPr>
        <xdr:cNvPr id="1065" name="14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327E856D-C07C-47B0-8CEA-4DC23D0C6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3375"/>
          <a:ext cx="17907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942975</xdr:colOff>
      <xdr:row>1</xdr:row>
      <xdr:rowOff>209550</xdr:rowOff>
    </xdr:from>
    <xdr:to>
      <xdr:col>11</xdr:col>
      <xdr:colOff>885825</xdr:colOff>
      <xdr:row>3</xdr:row>
      <xdr:rowOff>28575</xdr:rowOff>
    </xdr:to>
    <xdr:pic>
      <xdr:nvPicPr>
        <xdr:cNvPr id="1066" name="15 Imagen" descr="Valezka:Users:Valezka:Desktop:2014:LOGOS:SALUD_horizontal_CMYK.psd">
          <a:extLst>
            <a:ext uri="{FF2B5EF4-FFF2-40B4-BE49-F238E27FC236}">
              <a16:creationId xmlns:a16="http://schemas.microsoft.com/office/drawing/2014/main" id="{2F9C1FC9-9B8E-4E50-948C-DD8FFFB81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50050" y="409575"/>
          <a:ext cx="1981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561975</xdr:colOff>
      <xdr:row>78</xdr:row>
      <xdr:rowOff>219075</xdr:rowOff>
    </xdr:from>
    <xdr:to>
      <xdr:col>3</xdr:col>
      <xdr:colOff>1257300</xdr:colOff>
      <xdr:row>80</xdr:row>
      <xdr:rowOff>190500</xdr:rowOff>
    </xdr:to>
    <xdr:pic>
      <xdr:nvPicPr>
        <xdr:cNvPr id="1067" name="16 Imagen" descr="Valezka:Users:Valezka:Desktop:2014:LOGOS:logocompleto.jpg">
          <a:extLst>
            <a:ext uri="{FF2B5EF4-FFF2-40B4-BE49-F238E27FC236}">
              <a16:creationId xmlns:a16="http://schemas.microsoft.com/office/drawing/2014/main" id="{F4D29A9D-D636-46E8-BD25-7B5163A6A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4175" y="15097125"/>
          <a:ext cx="6953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78</xdr:row>
      <xdr:rowOff>314325</xdr:rowOff>
    </xdr:from>
    <xdr:to>
      <xdr:col>0</xdr:col>
      <xdr:colOff>1895475</xdr:colOff>
      <xdr:row>80</xdr:row>
      <xdr:rowOff>171450</xdr:rowOff>
    </xdr:to>
    <xdr:pic>
      <xdr:nvPicPr>
        <xdr:cNvPr id="1068" name="17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DB3CCA7A-5BFE-4F70-8828-69933ACB4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5192375"/>
          <a:ext cx="1857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790575</xdr:colOff>
      <xdr:row>79</xdr:row>
      <xdr:rowOff>57150</xdr:rowOff>
    </xdr:from>
    <xdr:to>
      <xdr:col>11</xdr:col>
      <xdr:colOff>885825</xdr:colOff>
      <xdr:row>80</xdr:row>
      <xdr:rowOff>200025</xdr:rowOff>
    </xdr:to>
    <xdr:pic>
      <xdr:nvPicPr>
        <xdr:cNvPr id="1069" name="18 Imagen" descr="Valezka:Users:Valezka:Desktop:2014:LOGOS:SALUD_horizontal_CMYK.psd">
          <a:extLst>
            <a:ext uri="{FF2B5EF4-FFF2-40B4-BE49-F238E27FC236}">
              <a16:creationId xmlns:a16="http://schemas.microsoft.com/office/drawing/2014/main" id="{96A867DB-54CA-4B41-8399-0E5C4694F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97650" y="15259050"/>
          <a:ext cx="2133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609600</xdr:colOff>
      <xdr:row>178</xdr:row>
      <xdr:rowOff>0</xdr:rowOff>
    </xdr:from>
    <xdr:to>
      <xdr:col>3</xdr:col>
      <xdr:colOff>1304925</xdr:colOff>
      <xdr:row>179</xdr:row>
      <xdr:rowOff>400050</xdr:rowOff>
    </xdr:to>
    <xdr:pic>
      <xdr:nvPicPr>
        <xdr:cNvPr id="1070" name="19 Imagen" descr="Valezka:Users:Valezka:Desktop:2014:LOGOS:logocompleto.jpg">
          <a:extLst>
            <a:ext uri="{FF2B5EF4-FFF2-40B4-BE49-F238E27FC236}">
              <a16:creationId xmlns:a16="http://schemas.microsoft.com/office/drawing/2014/main" id="{25745963-7DBF-43E0-8F9D-BA084ED62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34147125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178</xdr:row>
      <xdr:rowOff>85725</xdr:rowOff>
    </xdr:from>
    <xdr:to>
      <xdr:col>0</xdr:col>
      <xdr:colOff>1895475</xdr:colOff>
      <xdr:row>180</xdr:row>
      <xdr:rowOff>0</xdr:rowOff>
    </xdr:to>
    <xdr:pic>
      <xdr:nvPicPr>
        <xdr:cNvPr id="1071" name="20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26923C90-9E76-4F64-B0B4-D0936DFEB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4232850"/>
          <a:ext cx="1857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790575</xdr:colOff>
      <xdr:row>178</xdr:row>
      <xdr:rowOff>95250</xdr:rowOff>
    </xdr:from>
    <xdr:to>
      <xdr:col>11</xdr:col>
      <xdr:colOff>885825</xdr:colOff>
      <xdr:row>179</xdr:row>
      <xdr:rowOff>371475</xdr:rowOff>
    </xdr:to>
    <xdr:pic>
      <xdr:nvPicPr>
        <xdr:cNvPr id="1072" name="21 Imagen" descr="Valezka:Users:Valezka:Desktop:2014:LOGOS:SALUD_horizontal_CMYK.psd">
          <a:extLst>
            <a:ext uri="{FF2B5EF4-FFF2-40B4-BE49-F238E27FC236}">
              <a16:creationId xmlns:a16="http://schemas.microsoft.com/office/drawing/2014/main" id="{ACFC3EDD-51CB-45BA-835D-F0A754F27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97650" y="34242375"/>
          <a:ext cx="2133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590550</xdr:colOff>
      <xdr:row>276</xdr:row>
      <xdr:rowOff>85725</xdr:rowOff>
    </xdr:from>
    <xdr:to>
      <xdr:col>3</xdr:col>
      <xdr:colOff>1285875</xdr:colOff>
      <xdr:row>281</xdr:row>
      <xdr:rowOff>9525</xdr:rowOff>
    </xdr:to>
    <xdr:pic>
      <xdr:nvPicPr>
        <xdr:cNvPr id="1073" name="22 Imagen" descr="Valezka:Users:Valezka:Desktop:2014:LOGOS:logocompleto.jpg">
          <a:extLst>
            <a:ext uri="{FF2B5EF4-FFF2-40B4-BE49-F238E27FC236}">
              <a16:creationId xmlns:a16="http://schemas.microsoft.com/office/drawing/2014/main" id="{F5630ECD-04B7-441B-819E-FDF6DA6E9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52920900"/>
          <a:ext cx="6953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276</xdr:row>
      <xdr:rowOff>142875</xdr:rowOff>
    </xdr:from>
    <xdr:to>
      <xdr:col>0</xdr:col>
      <xdr:colOff>1857375</xdr:colOff>
      <xdr:row>280</xdr:row>
      <xdr:rowOff>114300</xdr:rowOff>
    </xdr:to>
    <xdr:pic>
      <xdr:nvPicPr>
        <xdr:cNvPr id="1074" name="23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43C20DC1-3A0C-4591-BAE0-3B03EBCA0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978050"/>
          <a:ext cx="1857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790575</xdr:colOff>
      <xdr:row>277</xdr:row>
      <xdr:rowOff>28575</xdr:rowOff>
    </xdr:from>
    <xdr:to>
      <xdr:col>11</xdr:col>
      <xdr:colOff>885825</xdr:colOff>
      <xdr:row>280</xdr:row>
      <xdr:rowOff>123825</xdr:rowOff>
    </xdr:to>
    <xdr:pic>
      <xdr:nvPicPr>
        <xdr:cNvPr id="1075" name="24 Imagen" descr="Valezka:Users:Valezka:Desktop:2014:LOGOS:SALUD_horizontal_CMYK.psd">
          <a:extLst>
            <a:ext uri="{FF2B5EF4-FFF2-40B4-BE49-F238E27FC236}">
              <a16:creationId xmlns:a16="http://schemas.microsoft.com/office/drawing/2014/main" id="{4AB7727C-073A-4E57-84BC-0F378A0BF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97650" y="53025675"/>
          <a:ext cx="2133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619125</xdr:colOff>
      <xdr:row>337</xdr:row>
      <xdr:rowOff>95250</xdr:rowOff>
    </xdr:from>
    <xdr:to>
      <xdr:col>3</xdr:col>
      <xdr:colOff>1323975</xdr:colOff>
      <xdr:row>342</xdr:row>
      <xdr:rowOff>19050</xdr:rowOff>
    </xdr:to>
    <xdr:pic>
      <xdr:nvPicPr>
        <xdr:cNvPr id="1076" name="25 Imagen" descr="Valezka:Users:Valezka:Desktop:2014:LOGOS:logocompleto.jpg">
          <a:extLst>
            <a:ext uri="{FF2B5EF4-FFF2-40B4-BE49-F238E27FC236}">
              <a16:creationId xmlns:a16="http://schemas.microsoft.com/office/drawing/2014/main" id="{F6F59874-4C7C-4F3F-B81A-E09DBF027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64512825"/>
          <a:ext cx="7048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337</xdr:row>
      <xdr:rowOff>142875</xdr:rowOff>
    </xdr:from>
    <xdr:to>
      <xdr:col>0</xdr:col>
      <xdr:colOff>1895475</xdr:colOff>
      <xdr:row>341</xdr:row>
      <xdr:rowOff>114300</xdr:rowOff>
    </xdr:to>
    <xdr:pic>
      <xdr:nvPicPr>
        <xdr:cNvPr id="1077" name="26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71FC5B0C-45D5-4E24-9BCB-B75D8D861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4560450"/>
          <a:ext cx="1857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771525</xdr:colOff>
      <xdr:row>338</xdr:row>
      <xdr:rowOff>19050</xdr:rowOff>
    </xdr:from>
    <xdr:to>
      <xdr:col>11</xdr:col>
      <xdr:colOff>866775</xdr:colOff>
      <xdr:row>341</xdr:row>
      <xdr:rowOff>104775</xdr:rowOff>
    </xdr:to>
    <xdr:pic>
      <xdr:nvPicPr>
        <xdr:cNvPr id="1078" name="27 Imagen" descr="Valezka:Users:Valezka:Desktop:2014:LOGOS:SALUD_horizontal_CMYK.psd">
          <a:extLst>
            <a:ext uri="{FF2B5EF4-FFF2-40B4-BE49-F238E27FC236}">
              <a16:creationId xmlns:a16="http://schemas.microsoft.com/office/drawing/2014/main" id="{F7F18E5A-FFDD-4B4B-8F45-B1109E5D5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78600" y="64598550"/>
          <a:ext cx="21336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7"/>
  <sheetViews>
    <sheetView tabSelected="1" workbookViewId="0">
      <selection sqref="A1:IV65536"/>
    </sheetView>
  </sheetViews>
  <sheetFormatPr baseColWidth="10" defaultRowHeight="12.75"/>
  <cols>
    <col min="1" max="1" width="44.5703125" style="3" bestFit="1" customWidth="1"/>
    <col min="2" max="2" width="78.42578125" style="3" customWidth="1"/>
    <col min="3" max="6" width="26.7109375" style="3" customWidth="1"/>
    <col min="7" max="7" width="17.85546875" style="3" bestFit="1" customWidth="1"/>
    <col min="8" max="8" width="16.140625" style="3" bestFit="1" customWidth="1"/>
    <col min="9" max="9" width="13.7109375" style="3" bestFit="1" customWidth="1"/>
    <col min="10" max="10" width="17.85546875" style="3" bestFit="1" customWidth="1"/>
    <col min="11" max="11" width="12.7109375" style="3" bestFit="1" customWidth="1"/>
    <col min="12" max="12" width="13.7109375" style="3" customWidth="1"/>
    <col min="13" max="16384" width="11.42578125" style="3"/>
  </cols>
  <sheetData>
    <row r="1" spans="1:12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50.25" customHeight="1"/>
    <row r="4" spans="1:12" ht="1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B6" s="5"/>
      <c r="C6" s="6"/>
      <c r="D6" s="7"/>
      <c r="E6" s="7"/>
      <c r="F6" s="7"/>
    </row>
    <row r="7" spans="1:12">
      <c r="B7" s="8"/>
      <c r="C7" s="9"/>
      <c r="D7" s="10"/>
      <c r="E7" s="11"/>
      <c r="F7" s="12"/>
    </row>
    <row r="8" spans="1:12">
      <c r="B8" s="13" t="s">
        <v>3</v>
      </c>
      <c r="C8" s="14"/>
      <c r="D8" s="7"/>
      <c r="E8" s="7"/>
      <c r="F8" s="7"/>
    </row>
    <row r="9" spans="1:12">
      <c r="B9" s="15"/>
      <c r="C9" s="6"/>
      <c r="D9" s="7"/>
      <c r="E9" s="7"/>
      <c r="F9" s="7"/>
    </row>
    <row r="10" spans="1:12">
      <c r="B10" s="16" t="s">
        <v>4</v>
      </c>
      <c r="C10" s="6"/>
      <c r="D10" s="7"/>
      <c r="E10" s="7"/>
      <c r="F10" s="7"/>
    </row>
    <row r="11" spans="1:12">
      <c r="C11" s="6"/>
    </row>
    <row r="12" spans="1:12">
      <c r="B12" s="17" t="s">
        <v>5</v>
      </c>
      <c r="C12" s="11"/>
      <c r="D12" s="11"/>
      <c r="E12" s="11"/>
    </row>
    <row r="13" spans="1:12">
      <c r="B13" s="18"/>
      <c r="C13" s="11"/>
      <c r="D13" s="11"/>
      <c r="E13" s="11"/>
    </row>
    <row r="14" spans="1:12" ht="20.25" customHeight="1">
      <c r="B14" s="19" t="s">
        <v>6</v>
      </c>
      <c r="C14" s="20" t="s">
        <v>7</v>
      </c>
      <c r="D14" s="20" t="s">
        <v>8</v>
      </c>
      <c r="E14" s="20" t="s">
        <v>9</v>
      </c>
    </row>
    <row r="15" spans="1:12">
      <c r="B15" s="21" t="s">
        <v>10</v>
      </c>
      <c r="C15" s="22"/>
      <c r="D15" s="22"/>
      <c r="E15" s="22"/>
    </row>
    <row r="16" spans="1:12">
      <c r="B16" s="23"/>
      <c r="C16" s="24"/>
      <c r="D16" s="24"/>
      <c r="E16" s="24"/>
    </row>
    <row r="17" spans="2:5">
      <c r="B17" s="23" t="s">
        <v>11</v>
      </c>
      <c r="C17" s="24"/>
      <c r="D17" s="24"/>
      <c r="E17" s="24"/>
    </row>
    <row r="18" spans="2:5">
      <c r="B18" s="23"/>
      <c r="C18" s="24"/>
      <c r="D18" s="24"/>
      <c r="E18" s="24"/>
    </row>
    <row r="19" spans="2:5">
      <c r="B19" s="25" t="s">
        <v>12</v>
      </c>
      <c r="C19" s="26"/>
      <c r="D19" s="26"/>
      <c r="E19" s="26"/>
    </row>
    <row r="20" spans="2:5">
      <c r="B20" s="18"/>
      <c r="C20" s="20"/>
      <c r="D20" s="20"/>
      <c r="E20" s="20"/>
    </row>
    <row r="21" spans="2:5">
      <c r="B21" s="18"/>
      <c r="C21" s="11"/>
      <c r="D21" s="11"/>
      <c r="E21" s="11"/>
    </row>
    <row r="22" spans="2:5">
      <c r="B22" s="18"/>
      <c r="C22" s="11"/>
      <c r="D22" s="11"/>
      <c r="E22" s="11"/>
    </row>
    <row r="23" spans="2:5">
      <c r="B23" s="18"/>
      <c r="C23" s="11"/>
      <c r="D23" s="11"/>
      <c r="E23" s="11"/>
    </row>
    <row r="24" spans="2:5">
      <c r="B24" s="17" t="s">
        <v>13</v>
      </c>
      <c r="C24" s="27"/>
      <c r="D24" s="11"/>
      <c r="E24" s="11"/>
    </row>
    <row r="26" spans="2:5" ht="18.75" customHeight="1">
      <c r="B26" s="19" t="s">
        <v>14</v>
      </c>
      <c r="C26" s="20" t="s">
        <v>7</v>
      </c>
      <c r="D26" s="20" t="s">
        <v>15</v>
      </c>
      <c r="E26" s="20" t="s">
        <v>16</v>
      </c>
    </row>
    <row r="27" spans="2:5" ht="15">
      <c r="B27" s="23" t="s">
        <v>17</v>
      </c>
      <c r="C27" s="28"/>
      <c r="D27" s="29"/>
      <c r="E27" s="29"/>
    </row>
    <row r="28" spans="2:5">
      <c r="B28" s="23" t="s">
        <v>18</v>
      </c>
      <c r="C28" s="30">
        <v>291280633.27999997</v>
      </c>
      <c r="D28" s="30"/>
      <c r="E28" s="29"/>
    </row>
    <row r="29" spans="2:5" ht="14.25" customHeight="1">
      <c r="B29" s="23"/>
      <c r="C29" s="29"/>
      <c r="D29" s="29"/>
      <c r="E29" s="29"/>
    </row>
    <row r="30" spans="2:5" ht="14.25" customHeight="1">
      <c r="B30" s="23"/>
      <c r="C30" s="29"/>
      <c r="D30" s="29"/>
      <c r="E30" s="29"/>
    </row>
    <row r="31" spans="2:5" ht="14.25" customHeight="1">
      <c r="B31" s="25"/>
      <c r="C31" s="31"/>
      <c r="D31" s="31"/>
      <c r="E31" s="31"/>
    </row>
    <row r="32" spans="2:5" ht="14.25" customHeight="1">
      <c r="C32" s="32">
        <f>SUM(C27:C31)</f>
        <v>291280633.27999997</v>
      </c>
      <c r="D32" s="20">
        <f>SUM(D27:D31)</f>
        <v>0</v>
      </c>
      <c r="E32" s="20">
        <f>SUM(E27:E31)</f>
        <v>0</v>
      </c>
    </row>
    <row r="33" spans="2:6" ht="14.25" customHeight="1">
      <c r="C33" s="33"/>
      <c r="D33" s="33"/>
      <c r="E33" s="33"/>
    </row>
    <row r="34" spans="2:6" ht="14.25" customHeight="1"/>
    <row r="35" spans="2:6" ht="23.25" customHeight="1">
      <c r="B35" s="19" t="s">
        <v>19</v>
      </c>
      <c r="C35" s="20" t="s">
        <v>7</v>
      </c>
      <c r="D35" s="20" t="s">
        <v>20</v>
      </c>
      <c r="E35" s="20" t="s">
        <v>21</v>
      </c>
      <c r="F35" s="20" t="s">
        <v>22</v>
      </c>
    </row>
    <row r="36" spans="2:6" ht="14.25" customHeight="1">
      <c r="B36" s="23" t="s">
        <v>23</v>
      </c>
      <c r="C36" s="30"/>
      <c r="D36" s="29"/>
      <c r="E36" s="29"/>
      <c r="F36" s="29"/>
    </row>
    <row r="37" spans="2:6" ht="14.25" customHeight="1">
      <c r="B37" s="34" t="s">
        <v>24</v>
      </c>
      <c r="C37" s="30">
        <v>967257.54</v>
      </c>
      <c r="D37" s="30">
        <v>967257.54</v>
      </c>
      <c r="E37" s="29"/>
      <c r="F37" s="29"/>
    </row>
    <row r="38" spans="2:6" ht="14.25" customHeight="1">
      <c r="B38" s="34" t="s">
        <v>25</v>
      </c>
      <c r="C38" s="30">
        <v>642807470.44000006</v>
      </c>
      <c r="D38" s="30">
        <v>642807470.44000006</v>
      </c>
      <c r="E38" s="29"/>
      <c r="F38" s="29"/>
    </row>
    <row r="39" spans="2:6" ht="14.25" customHeight="1">
      <c r="B39" s="23" t="s">
        <v>26</v>
      </c>
      <c r="C39" s="30"/>
      <c r="D39" s="29"/>
      <c r="E39" s="29"/>
      <c r="F39" s="29"/>
    </row>
    <row r="40" spans="2:6" ht="14.25" customHeight="1">
      <c r="B40" s="25"/>
      <c r="C40" s="31"/>
      <c r="D40" s="31"/>
      <c r="E40" s="31"/>
      <c r="F40" s="31"/>
    </row>
    <row r="41" spans="2:6" ht="14.25" customHeight="1">
      <c r="C41" s="32">
        <f>SUM(C35:C40)</f>
        <v>643774727.98000002</v>
      </c>
      <c r="D41" s="32">
        <f>SUM(D35:D40)</f>
        <v>643774727.98000002</v>
      </c>
      <c r="E41" s="20">
        <f>SUM(E35:E40)</f>
        <v>0</v>
      </c>
      <c r="F41" s="20">
        <f>SUM(F35:F40)</f>
        <v>0</v>
      </c>
    </row>
    <row r="42" spans="2:6" ht="14.25" customHeight="1"/>
    <row r="43" spans="2:6" ht="14.25" customHeight="1"/>
    <row r="44" spans="2:6" ht="14.25" customHeight="1"/>
    <row r="45" spans="2:6" ht="14.25" customHeight="1">
      <c r="B45" s="17" t="s">
        <v>27</v>
      </c>
    </row>
    <row r="46" spans="2:6" ht="14.25" customHeight="1">
      <c r="B46" s="35"/>
    </row>
    <row r="47" spans="2:6" ht="24" customHeight="1">
      <c r="B47" s="19" t="s">
        <v>28</v>
      </c>
      <c r="C47" s="20" t="s">
        <v>7</v>
      </c>
      <c r="D47" s="20" t="s">
        <v>29</v>
      </c>
    </row>
    <row r="48" spans="2:6" ht="14.25" customHeight="1">
      <c r="B48" s="21" t="s">
        <v>30</v>
      </c>
      <c r="C48" s="22"/>
      <c r="D48" s="22"/>
    </row>
    <row r="49" spans="2:7" ht="14.25" customHeight="1">
      <c r="B49" s="23"/>
      <c r="C49" s="24"/>
      <c r="D49" s="24"/>
    </row>
    <row r="50" spans="2:7" ht="14.25" customHeight="1">
      <c r="B50" s="23" t="s">
        <v>31</v>
      </c>
      <c r="C50" s="24"/>
      <c r="D50" s="24"/>
    </row>
    <row r="51" spans="2:7" ht="14.25" customHeight="1">
      <c r="B51" s="25"/>
      <c r="C51" s="26"/>
      <c r="D51" s="26"/>
    </row>
    <row r="52" spans="2:7" ht="14.25" customHeight="1">
      <c r="B52" s="36"/>
      <c r="C52" s="20">
        <f>SUM(C47:C51)</f>
        <v>0</v>
      </c>
      <c r="D52" s="20"/>
    </row>
    <row r="53" spans="2:7" ht="14.25" customHeight="1">
      <c r="B53" s="36"/>
      <c r="C53" s="37"/>
      <c r="D53" s="37"/>
    </row>
    <row r="54" spans="2:7" ht="9.75" customHeight="1">
      <c r="B54" s="36"/>
      <c r="C54" s="37"/>
      <c r="D54" s="37"/>
    </row>
    <row r="55" spans="2:7" ht="14.25" customHeight="1"/>
    <row r="56" spans="2:7" ht="14.25" customHeight="1">
      <c r="B56" s="17" t="s">
        <v>32</v>
      </c>
    </row>
    <row r="57" spans="2:7" ht="14.25" customHeight="1">
      <c r="B57" s="35"/>
    </row>
    <row r="58" spans="2:7" ht="27.75" customHeight="1">
      <c r="B58" s="19" t="s">
        <v>33</v>
      </c>
      <c r="C58" s="20" t="s">
        <v>7</v>
      </c>
      <c r="D58" s="20" t="s">
        <v>8</v>
      </c>
      <c r="E58" s="20" t="s">
        <v>34</v>
      </c>
      <c r="F58" s="38" t="s">
        <v>35</v>
      </c>
      <c r="G58" s="20" t="s">
        <v>36</v>
      </c>
    </row>
    <row r="59" spans="2:7" ht="14.25" customHeight="1">
      <c r="B59" s="21" t="s">
        <v>37</v>
      </c>
      <c r="C59" s="37"/>
      <c r="D59" s="22"/>
      <c r="E59" s="22"/>
      <c r="F59" s="22"/>
      <c r="G59" s="39"/>
    </row>
    <row r="60" spans="2:7" ht="14.25" customHeight="1">
      <c r="B60" s="23"/>
      <c r="C60" s="37"/>
      <c r="D60" s="24"/>
      <c r="E60" s="24"/>
      <c r="F60" s="24"/>
      <c r="G60" s="39"/>
    </row>
    <row r="61" spans="2:7" ht="14.25" customHeight="1">
      <c r="B61" s="23"/>
      <c r="C61" s="37"/>
      <c r="D61" s="24"/>
      <c r="E61" s="24"/>
      <c r="F61" s="24"/>
      <c r="G61" s="39"/>
    </row>
    <row r="62" spans="2:7" ht="14.25" customHeight="1">
      <c r="B62" s="25"/>
      <c r="C62" s="40"/>
      <c r="D62" s="26"/>
      <c r="E62" s="26"/>
      <c r="F62" s="26"/>
      <c r="G62" s="41"/>
    </row>
    <row r="63" spans="2:7" ht="15" customHeight="1">
      <c r="B63" s="36"/>
      <c r="C63" s="20">
        <f>SUM(C58:C62)</f>
        <v>0</v>
      </c>
      <c r="D63" s="42">
        <v>0</v>
      </c>
      <c r="E63" s="43">
        <v>0</v>
      </c>
      <c r="F63" s="43">
        <v>0</v>
      </c>
      <c r="G63" s="44">
        <v>0</v>
      </c>
    </row>
    <row r="64" spans="2:7">
      <c r="B64" s="36"/>
      <c r="C64" s="45"/>
      <c r="D64" s="45"/>
      <c r="E64" s="45"/>
      <c r="F64" s="45"/>
      <c r="G64" s="45"/>
    </row>
    <row r="65" spans="1:12">
      <c r="B65" s="36"/>
      <c r="C65" s="45"/>
      <c r="D65" s="45"/>
      <c r="E65" s="45"/>
      <c r="F65" s="45"/>
      <c r="G65" s="45"/>
    </row>
    <row r="66" spans="1:12">
      <c r="B66" s="36"/>
      <c r="C66" s="45"/>
      <c r="D66" s="45"/>
      <c r="E66" s="45"/>
      <c r="F66" s="45"/>
      <c r="G66" s="45"/>
    </row>
    <row r="67" spans="1:12" ht="26.25" customHeight="1">
      <c r="B67" s="19" t="s">
        <v>38</v>
      </c>
      <c r="C67" s="20" t="s">
        <v>7</v>
      </c>
      <c r="D67" s="20" t="s">
        <v>8</v>
      </c>
      <c r="E67" s="20" t="s">
        <v>39</v>
      </c>
      <c r="F67" s="45"/>
      <c r="G67" s="45"/>
    </row>
    <row r="68" spans="1:12">
      <c r="B68" s="21" t="s">
        <v>40</v>
      </c>
      <c r="C68" s="39"/>
      <c r="D68" s="24"/>
      <c r="E68" s="24"/>
      <c r="F68" s="45"/>
      <c r="G68" s="45"/>
    </row>
    <row r="69" spans="1:12">
      <c r="B69" s="25"/>
      <c r="C69" s="39"/>
      <c r="D69" s="24"/>
      <c r="E69" s="24"/>
      <c r="F69" s="45"/>
      <c r="G69" s="45"/>
    </row>
    <row r="70" spans="1:12" ht="16.5" customHeight="1">
      <c r="B70" s="36"/>
      <c r="C70" s="20">
        <f>SUM(C68:C69)</f>
        <v>0</v>
      </c>
      <c r="D70" s="221"/>
      <c r="E70" s="222"/>
      <c r="F70" s="45"/>
      <c r="G70" s="45"/>
    </row>
    <row r="71" spans="1:12">
      <c r="B71" s="36"/>
      <c r="C71" s="45"/>
      <c r="D71" s="45"/>
      <c r="E71" s="45"/>
      <c r="F71" s="45"/>
      <c r="G71" s="45"/>
    </row>
    <row r="72" spans="1:12">
      <c r="B72" s="36"/>
      <c r="C72" s="45"/>
      <c r="D72" s="45"/>
      <c r="E72" s="45"/>
      <c r="F72" s="45"/>
      <c r="G72" s="45"/>
    </row>
    <row r="73" spans="1:12">
      <c r="B73" s="36"/>
      <c r="C73" s="45"/>
      <c r="D73" s="45"/>
      <c r="E73" s="45"/>
      <c r="F73" s="45"/>
      <c r="G73" s="45"/>
    </row>
    <row r="74" spans="1:12">
      <c r="B74" s="36"/>
      <c r="C74" s="45"/>
      <c r="D74" s="45"/>
      <c r="E74" s="45"/>
      <c r="F74" s="45"/>
      <c r="G74" s="45"/>
    </row>
    <row r="75" spans="1:12" ht="15">
      <c r="A75" s="223" t="s">
        <v>41</v>
      </c>
      <c r="B75" s="223"/>
      <c r="C75" s="223"/>
      <c r="D75" s="223"/>
      <c r="E75" s="223"/>
      <c r="F75" s="223"/>
      <c r="G75" s="223"/>
      <c r="H75" s="223"/>
      <c r="I75" s="223"/>
      <c r="J75" s="223"/>
      <c r="K75" s="223"/>
      <c r="L75" s="223"/>
    </row>
    <row r="76" spans="1:12" ht="15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</row>
    <row r="77" spans="1:12" ht="1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</row>
    <row r="78" spans="1:12" ht="15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</row>
    <row r="79" spans="1:12" ht="25.5" customHeight="1">
      <c r="A79" s="1" t="s">
        <v>0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ht="34.5" customHeight="1"/>
    <row r="81" spans="1:12" ht="15.75" customHeight="1"/>
    <row r="82" spans="1:12" ht="15" customHeight="1">
      <c r="A82" s="4" t="s">
        <v>1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24" customHeight="1">
      <c r="A83" s="4" t="s">
        <v>2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>
      <c r="A84" s="47" t="s">
        <v>42</v>
      </c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</row>
    <row r="86" spans="1:12">
      <c r="B86" s="35"/>
    </row>
    <row r="87" spans="1:12">
      <c r="B87" s="19" t="s">
        <v>43</v>
      </c>
      <c r="C87" s="20" t="s">
        <v>44</v>
      </c>
      <c r="D87" s="20" t="s">
        <v>45</v>
      </c>
      <c r="E87" s="20" t="s">
        <v>46</v>
      </c>
      <c r="F87" s="20" t="s">
        <v>47</v>
      </c>
    </row>
    <row r="88" spans="1:12">
      <c r="B88" s="21" t="s">
        <v>48</v>
      </c>
      <c r="C88" s="48"/>
      <c r="D88" s="48"/>
      <c r="E88" s="48"/>
      <c r="F88" s="48"/>
    </row>
    <row r="89" spans="1:12" ht="18" customHeight="1">
      <c r="B89" s="49"/>
      <c r="C89" s="29"/>
      <c r="D89" s="30"/>
      <c r="E89" s="30"/>
      <c r="F89" s="29"/>
    </row>
    <row r="90" spans="1:12">
      <c r="B90" s="23" t="s">
        <v>49</v>
      </c>
      <c r="C90" s="29"/>
      <c r="D90" s="30"/>
      <c r="E90" s="30"/>
      <c r="F90" s="29"/>
    </row>
    <row r="91" spans="1:12">
      <c r="B91" s="23" t="s">
        <v>50</v>
      </c>
      <c r="D91" s="30">
        <v>67164</v>
      </c>
      <c r="E91" s="30">
        <v>67164</v>
      </c>
      <c r="F91" s="29"/>
    </row>
    <row r="92" spans="1:12" ht="21.75" customHeight="1">
      <c r="B92" s="23" t="s">
        <v>51</v>
      </c>
      <c r="D92" s="30">
        <v>198000</v>
      </c>
      <c r="E92" s="30">
        <v>198000</v>
      </c>
      <c r="F92" s="29"/>
    </row>
    <row r="93" spans="1:12" ht="15">
      <c r="B93" s="50"/>
      <c r="C93" s="31"/>
      <c r="D93" s="31"/>
      <c r="E93" s="31"/>
      <c r="F93" s="31"/>
    </row>
    <row r="94" spans="1:12">
      <c r="C94" s="20">
        <f>SUM(C92:C93)</f>
        <v>0</v>
      </c>
      <c r="D94" s="51">
        <f>SUM(D91:D93)</f>
        <v>265164</v>
      </c>
      <c r="E94" s="51">
        <f>SUM(E91:E93)</f>
        <v>265164</v>
      </c>
      <c r="F94" s="52"/>
    </row>
    <row r="97" spans="2:6">
      <c r="B97" s="19" t="s">
        <v>52</v>
      </c>
      <c r="C97" s="20" t="s">
        <v>44</v>
      </c>
      <c r="D97" s="20" t="s">
        <v>45</v>
      </c>
      <c r="E97" s="20" t="s">
        <v>46</v>
      </c>
      <c r="F97" s="20" t="s">
        <v>47</v>
      </c>
    </row>
    <row r="98" spans="2:6">
      <c r="B98" s="21" t="s">
        <v>53</v>
      </c>
      <c r="C98" s="22"/>
      <c r="D98" s="22"/>
      <c r="E98" s="22"/>
      <c r="F98" s="22"/>
    </row>
    <row r="99" spans="2:6" ht="16.5" customHeight="1">
      <c r="B99" s="23"/>
      <c r="C99" s="24"/>
      <c r="D99" s="24"/>
      <c r="E99" s="24"/>
      <c r="F99" s="24"/>
    </row>
    <row r="100" spans="2:6">
      <c r="B100" s="23" t="s">
        <v>54</v>
      </c>
      <c r="C100" s="24"/>
      <c r="D100" s="24"/>
      <c r="E100" s="24"/>
      <c r="F100" s="24"/>
    </row>
    <row r="101" spans="2:6">
      <c r="B101" s="23"/>
      <c r="C101" s="24"/>
      <c r="D101" s="24"/>
      <c r="E101" s="24"/>
      <c r="F101" s="24"/>
    </row>
    <row r="102" spans="2:6" ht="27" customHeight="1">
      <c r="B102" s="23" t="s">
        <v>55</v>
      </c>
      <c r="C102" s="24"/>
      <c r="D102" s="24"/>
      <c r="E102" s="24"/>
      <c r="F102" s="24"/>
    </row>
    <row r="103" spans="2:6" ht="15">
      <c r="B103" s="50"/>
      <c r="C103" s="26"/>
      <c r="D103" s="26"/>
      <c r="E103" s="26"/>
      <c r="F103" s="26"/>
    </row>
    <row r="104" spans="2:6">
      <c r="C104" s="20">
        <f>SUM(C102:C103)</f>
        <v>0</v>
      </c>
      <c r="D104" s="20">
        <f>SUM(D102:D103)</f>
        <v>0</v>
      </c>
      <c r="E104" s="20">
        <f>SUM(E102:E103)</f>
        <v>0</v>
      </c>
      <c r="F104" s="52"/>
    </row>
    <row r="106" spans="2:6" ht="15" customHeight="1"/>
    <row r="107" spans="2:6">
      <c r="B107" s="19" t="s">
        <v>56</v>
      </c>
      <c r="C107" s="20" t="s">
        <v>7</v>
      </c>
    </row>
    <row r="108" spans="2:6">
      <c r="B108" s="21" t="s">
        <v>57</v>
      </c>
      <c r="C108" s="22"/>
    </row>
    <row r="109" spans="2:6" ht="22.5" customHeight="1">
      <c r="B109" s="23"/>
      <c r="C109" s="24"/>
    </row>
    <row r="110" spans="2:6">
      <c r="B110" s="25"/>
      <c r="C110" s="26"/>
    </row>
    <row r="111" spans="2:6">
      <c r="C111" s="20">
        <f>SUM(C109:C110)</f>
        <v>0</v>
      </c>
    </row>
    <row r="112" spans="2:6" ht="15">
      <c r="B112" s="28"/>
    </row>
    <row r="114" spans="2:6">
      <c r="B114" s="53" t="s">
        <v>58</v>
      </c>
      <c r="C114" s="54" t="s">
        <v>7</v>
      </c>
      <c r="D114" s="55" t="s">
        <v>59</v>
      </c>
    </row>
    <row r="115" spans="2:6" ht="14.25" customHeight="1">
      <c r="B115" s="56"/>
      <c r="C115" s="57"/>
      <c r="D115" s="58"/>
    </row>
    <row r="116" spans="2:6">
      <c r="B116" s="59"/>
      <c r="C116" s="60"/>
      <c r="D116" s="61"/>
    </row>
    <row r="117" spans="2:6">
      <c r="B117" s="62"/>
      <c r="C117" s="29"/>
      <c r="D117" s="29"/>
    </row>
    <row r="118" spans="2:6">
      <c r="B118" s="62"/>
      <c r="C118" s="29"/>
      <c r="D118" s="29"/>
    </row>
    <row r="119" spans="2:6">
      <c r="B119" s="63"/>
      <c r="C119" s="31"/>
      <c r="D119" s="31"/>
    </row>
    <row r="120" spans="2:6">
      <c r="C120" s="20">
        <f>SUM(C118:C119)</f>
        <v>0</v>
      </c>
      <c r="D120" s="20"/>
    </row>
    <row r="121" spans="2:6" ht="20.25" customHeight="1"/>
    <row r="124" spans="2:6">
      <c r="B124" s="13" t="s">
        <v>60</v>
      </c>
    </row>
    <row r="126" spans="2:6">
      <c r="B126" s="53" t="s">
        <v>61</v>
      </c>
      <c r="C126" s="54" t="s">
        <v>7</v>
      </c>
      <c r="D126" s="20" t="s">
        <v>20</v>
      </c>
      <c r="E126" s="20" t="s">
        <v>21</v>
      </c>
      <c r="F126" s="20" t="s">
        <v>22</v>
      </c>
    </row>
    <row r="127" spans="2:6">
      <c r="B127" s="21" t="s">
        <v>62</v>
      </c>
      <c r="C127" s="64"/>
      <c r="D127" s="65"/>
      <c r="E127" s="48"/>
      <c r="F127" s="48"/>
    </row>
    <row r="128" spans="2:6">
      <c r="B128" s="66" t="s">
        <v>63</v>
      </c>
      <c r="C128" s="30">
        <v>2379.84</v>
      </c>
      <c r="D128" s="30">
        <v>2379.84</v>
      </c>
      <c r="E128" s="29"/>
      <c r="F128" s="29"/>
    </row>
    <row r="129" spans="2:6" ht="15">
      <c r="B129" s="49" t="s">
        <v>64</v>
      </c>
      <c r="C129" s="67">
        <v>444299.03</v>
      </c>
      <c r="D129" s="67">
        <v>444299.03</v>
      </c>
      <c r="E129" s="29"/>
      <c r="F129" s="29"/>
    </row>
    <row r="130" spans="2:6" ht="15">
      <c r="B130" s="49" t="s">
        <v>65</v>
      </c>
      <c r="C130" s="67">
        <v>2600471.4500000002</v>
      </c>
      <c r="D130" s="67">
        <v>2600471.4500000002</v>
      </c>
      <c r="E130" s="29"/>
      <c r="F130" s="29"/>
    </row>
    <row r="131" spans="2:6" ht="15">
      <c r="B131" s="49" t="s">
        <v>66</v>
      </c>
      <c r="C131" s="67">
        <v>30805167.629999999</v>
      </c>
      <c r="D131" s="67">
        <v>30805167.629999999</v>
      </c>
      <c r="E131" s="29"/>
      <c r="F131" s="29"/>
    </row>
    <row r="132" spans="2:6" ht="15">
      <c r="B132" s="49" t="s">
        <v>67</v>
      </c>
      <c r="C132" s="67">
        <v>1548040.63</v>
      </c>
      <c r="D132" s="67">
        <v>1548040.63</v>
      </c>
      <c r="E132" s="29"/>
      <c r="F132" s="29"/>
    </row>
    <row r="133" spans="2:6" ht="15">
      <c r="B133" s="49" t="s">
        <v>68</v>
      </c>
      <c r="C133" s="67">
        <v>13410.49</v>
      </c>
      <c r="D133" s="67">
        <v>13410.49</v>
      </c>
      <c r="E133" s="29"/>
      <c r="F133" s="29"/>
    </row>
    <row r="134" spans="2:6" ht="15">
      <c r="B134" s="49" t="s">
        <v>69</v>
      </c>
      <c r="C134" s="67">
        <v>1341.05</v>
      </c>
      <c r="D134" s="67">
        <v>1341.05</v>
      </c>
      <c r="E134" s="29"/>
      <c r="F134" s="29"/>
    </row>
    <row r="135" spans="2:6" ht="15">
      <c r="B135" s="49" t="s">
        <v>70</v>
      </c>
      <c r="C135" s="67">
        <v>317498.53000000003</v>
      </c>
      <c r="D135" s="67">
        <v>317498.53000000003</v>
      </c>
      <c r="E135" s="29"/>
      <c r="F135" s="29"/>
    </row>
    <row r="136" spans="2:6" ht="16.5" customHeight="1">
      <c r="B136" s="49" t="s">
        <v>71</v>
      </c>
      <c r="C136" s="67">
        <v>1076052.56</v>
      </c>
      <c r="D136" s="67">
        <v>1076052.56</v>
      </c>
      <c r="E136" s="29"/>
      <c r="F136" s="29"/>
    </row>
    <row r="137" spans="2:6" ht="15">
      <c r="B137" s="49" t="s">
        <v>72</v>
      </c>
      <c r="C137" s="67">
        <v>1666636.42</v>
      </c>
      <c r="D137" s="67">
        <v>1666636.42</v>
      </c>
      <c r="E137" s="29"/>
      <c r="F137" s="29"/>
    </row>
    <row r="138" spans="2:6" ht="15">
      <c r="B138" s="49" t="s">
        <v>73</v>
      </c>
      <c r="C138" s="67">
        <v>121933.06</v>
      </c>
      <c r="D138" s="67">
        <v>121933.06</v>
      </c>
      <c r="E138" s="29"/>
      <c r="F138" s="29"/>
    </row>
    <row r="139" spans="2:6" ht="15">
      <c r="B139" s="49" t="s">
        <v>74</v>
      </c>
      <c r="C139" s="67">
        <v>251033512.75999999</v>
      </c>
      <c r="D139" s="67">
        <v>251033512.75999999</v>
      </c>
      <c r="E139" s="29"/>
      <c r="F139" s="29"/>
    </row>
    <row r="140" spans="2:6" ht="15">
      <c r="B140" s="49" t="s">
        <v>75</v>
      </c>
      <c r="C140" s="67">
        <v>22068.98</v>
      </c>
      <c r="D140" s="67">
        <v>22068.98</v>
      </c>
      <c r="E140" s="29"/>
      <c r="F140" s="29"/>
    </row>
    <row r="141" spans="2:6" ht="15">
      <c r="B141" s="49"/>
      <c r="C141" s="67"/>
      <c r="D141" s="67"/>
      <c r="E141" s="29"/>
      <c r="F141" s="29"/>
    </row>
    <row r="142" spans="2:6" ht="15">
      <c r="B142" s="49"/>
      <c r="C142" s="67"/>
      <c r="D142" s="68"/>
      <c r="E142" s="29"/>
      <c r="F142" s="29"/>
    </row>
    <row r="143" spans="2:6">
      <c r="B143" s="23"/>
      <c r="C143" s="30"/>
      <c r="D143" s="69"/>
      <c r="E143" s="29"/>
      <c r="F143" s="29"/>
    </row>
    <row r="144" spans="2:6" ht="20.25" customHeight="1">
      <c r="B144" s="25"/>
      <c r="C144" s="70"/>
      <c r="D144" s="71"/>
      <c r="E144" s="31"/>
      <c r="F144" s="31"/>
    </row>
    <row r="145" spans="2:6">
      <c r="C145" s="72">
        <f>SUM(C128:C144)</f>
        <v>289652812.43000001</v>
      </c>
      <c r="D145" s="72">
        <f>SUM(D128:D144)</f>
        <v>289652812.43000001</v>
      </c>
      <c r="E145" s="20">
        <f>SUM(E143:E144)</f>
        <v>0</v>
      </c>
      <c r="F145" s="20">
        <f>SUM(F143:F144)</f>
        <v>0</v>
      </c>
    </row>
    <row r="148" spans="2:6" ht="16.5" customHeight="1"/>
    <row r="149" spans="2:6">
      <c r="B149" s="53" t="s">
        <v>76</v>
      </c>
      <c r="C149" s="54" t="s">
        <v>7</v>
      </c>
      <c r="D149" s="20" t="s">
        <v>77</v>
      </c>
      <c r="E149" s="20" t="s">
        <v>59</v>
      </c>
    </row>
    <row r="150" spans="2:6">
      <c r="B150" s="73" t="s">
        <v>78</v>
      </c>
      <c r="C150" s="57"/>
      <c r="D150" s="74"/>
      <c r="E150" s="57"/>
    </row>
    <row r="151" spans="2:6" ht="27.75" customHeight="1">
      <c r="B151" s="59"/>
      <c r="C151" s="60"/>
      <c r="D151" s="75"/>
      <c r="E151" s="60"/>
    </row>
    <row r="152" spans="2:6">
      <c r="B152" s="76"/>
      <c r="C152" s="77"/>
      <c r="D152" s="78"/>
      <c r="E152" s="77"/>
    </row>
    <row r="153" spans="2:6">
      <c r="C153" s="20">
        <f>SUM(C151:C152)</f>
        <v>0</v>
      </c>
      <c r="D153" s="224"/>
      <c r="E153" s="225"/>
    </row>
    <row r="155" spans="2:6" ht="15" customHeight="1"/>
    <row r="156" spans="2:6" ht="25.5">
      <c r="B156" s="53" t="s">
        <v>79</v>
      </c>
      <c r="C156" s="54" t="s">
        <v>7</v>
      </c>
      <c r="D156" s="20" t="s">
        <v>77</v>
      </c>
      <c r="E156" s="20" t="s">
        <v>59</v>
      </c>
    </row>
    <row r="157" spans="2:6">
      <c r="B157" s="73" t="s">
        <v>80</v>
      </c>
      <c r="C157" s="57"/>
      <c r="D157" s="74"/>
      <c r="E157" s="57"/>
    </row>
    <row r="158" spans="2:6" ht="24" customHeight="1">
      <c r="B158" s="59"/>
      <c r="C158" s="60"/>
      <c r="D158" s="75"/>
      <c r="E158" s="60"/>
    </row>
    <row r="159" spans="2:6">
      <c r="B159" s="76"/>
      <c r="C159" s="77"/>
      <c r="D159" s="78"/>
      <c r="E159" s="77"/>
    </row>
    <row r="160" spans="2:6">
      <c r="C160" s="20">
        <f>SUM(C158:C159)</f>
        <v>0</v>
      </c>
      <c r="D160" s="224"/>
      <c r="E160" s="225"/>
    </row>
    <row r="161" spans="2:5" ht="15">
      <c r="B161" s="28"/>
    </row>
    <row r="162" spans="2:5" ht="16.5" customHeight="1"/>
    <row r="163" spans="2:5">
      <c r="B163" s="53" t="s">
        <v>81</v>
      </c>
      <c r="C163" s="54" t="s">
        <v>7</v>
      </c>
      <c r="D163" s="20" t="s">
        <v>77</v>
      </c>
      <c r="E163" s="20" t="s">
        <v>59</v>
      </c>
    </row>
    <row r="164" spans="2:5">
      <c r="B164" s="73" t="s">
        <v>82</v>
      </c>
      <c r="C164" s="57"/>
      <c r="D164" s="74"/>
      <c r="E164" s="57"/>
    </row>
    <row r="165" spans="2:5" ht="24" customHeight="1">
      <c r="B165" s="59"/>
      <c r="C165" s="60"/>
      <c r="D165" s="75"/>
      <c r="E165" s="60"/>
    </row>
    <row r="166" spans="2:5">
      <c r="B166" s="76"/>
      <c r="C166" s="77"/>
      <c r="D166" s="78"/>
      <c r="E166" s="77"/>
    </row>
    <row r="167" spans="2:5">
      <c r="C167" s="20">
        <f>SUM(C165:C166)</f>
        <v>0</v>
      </c>
      <c r="D167" s="224"/>
      <c r="E167" s="225"/>
    </row>
    <row r="169" spans="2:5" ht="18.75" customHeight="1"/>
    <row r="170" spans="2:5">
      <c r="B170" s="53" t="s">
        <v>83</v>
      </c>
      <c r="C170" s="54" t="s">
        <v>7</v>
      </c>
      <c r="D170" s="79" t="s">
        <v>77</v>
      </c>
      <c r="E170" s="79" t="s">
        <v>34</v>
      </c>
    </row>
    <row r="171" spans="2:5">
      <c r="B171" s="73" t="s">
        <v>84</v>
      </c>
      <c r="C171" s="22"/>
      <c r="D171" s="22"/>
      <c r="E171" s="22"/>
    </row>
    <row r="172" spans="2:5">
      <c r="B172" s="80" t="s">
        <v>85</v>
      </c>
      <c r="C172" s="24">
        <v>42.39</v>
      </c>
      <c r="D172" s="24"/>
      <c r="E172" s="24"/>
    </row>
    <row r="173" spans="2:5">
      <c r="B173" s="25"/>
      <c r="C173" s="81"/>
      <c r="D173" s="81"/>
      <c r="E173" s="81"/>
    </row>
    <row r="174" spans="2:5">
      <c r="C174" s="20">
        <f>SUM(C172:C173)</f>
        <v>42.39</v>
      </c>
      <c r="D174" s="224"/>
      <c r="E174" s="225"/>
    </row>
    <row r="177" spans="1:12" ht="24" customHeight="1">
      <c r="A177" s="223" t="s">
        <v>86</v>
      </c>
      <c r="B177" s="223"/>
      <c r="C177" s="223"/>
      <c r="D177" s="223"/>
      <c r="E177" s="223"/>
      <c r="F177" s="223"/>
      <c r="G177" s="223"/>
      <c r="H177" s="223"/>
      <c r="I177" s="223"/>
      <c r="J177" s="223"/>
      <c r="K177" s="223"/>
      <c r="L177" s="223"/>
    </row>
    <row r="178" spans="1:12" ht="24" customHeight="1">
      <c r="A178" s="1" t="s">
        <v>0</v>
      </c>
      <c r="B178" s="82"/>
      <c r="C178" s="82"/>
      <c r="D178" s="82"/>
      <c r="E178" s="82"/>
      <c r="F178" s="82"/>
      <c r="G178" s="82"/>
      <c r="H178" s="82"/>
      <c r="I178" s="82"/>
      <c r="J178" s="82"/>
      <c r="K178" s="82"/>
      <c r="L178" s="82"/>
    </row>
    <row r="179" spans="1:12" ht="24" customHeight="1"/>
    <row r="180" spans="1:12" ht="31.5" customHeight="1"/>
    <row r="181" spans="1:12" ht="24" customHeight="1">
      <c r="A181" s="4" t="s">
        <v>1</v>
      </c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 spans="1:12" ht="24" customHeight="1">
      <c r="A182" s="4" t="s">
        <v>2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 spans="1:12" ht="24" customHeight="1">
      <c r="B183" s="13" t="s">
        <v>87</v>
      </c>
    </row>
    <row r="184" spans="1:12">
      <c r="B184" s="13"/>
    </row>
    <row r="185" spans="1:12">
      <c r="B185" s="13" t="s">
        <v>88</v>
      </c>
    </row>
    <row r="187" spans="1:12">
      <c r="B187" s="83" t="s">
        <v>89</v>
      </c>
      <c r="C187" s="84" t="s">
        <v>7</v>
      </c>
      <c r="D187" s="20" t="s">
        <v>90</v>
      </c>
      <c r="E187" s="20" t="s">
        <v>34</v>
      </c>
    </row>
    <row r="188" spans="1:12">
      <c r="B188" s="85" t="s">
        <v>91</v>
      </c>
      <c r="C188" s="86">
        <v>663516.13</v>
      </c>
      <c r="D188" s="87"/>
      <c r="E188" s="87"/>
    </row>
    <row r="189" spans="1:12">
      <c r="B189" s="87" t="s">
        <v>92</v>
      </c>
      <c r="C189" s="88">
        <v>663516.13</v>
      </c>
      <c r="D189" s="87"/>
      <c r="E189" s="87"/>
    </row>
    <row r="190" spans="1:12">
      <c r="B190" s="87" t="s">
        <v>93</v>
      </c>
      <c r="C190" s="88">
        <v>663516.13</v>
      </c>
      <c r="D190" s="87"/>
      <c r="E190" s="87"/>
    </row>
    <row r="191" spans="1:12">
      <c r="B191" s="87"/>
      <c r="C191" s="88"/>
      <c r="D191" s="87"/>
      <c r="E191" s="87"/>
    </row>
    <row r="192" spans="1:12">
      <c r="B192" s="85" t="s">
        <v>94</v>
      </c>
      <c r="C192" s="89">
        <v>1571121.45</v>
      </c>
      <c r="D192" s="29"/>
      <c r="E192" s="29"/>
    </row>
    <row r="193" spans="2:5">
      <c r="B193" s="23" t="s">
        <v>95</v>
      </c>
      <c r="C193" s="90">
        <v>1571121.45</v>
      </c>
      <c r="D193" s="29"/>
      <c r="E193" s="29"/>
    </row>
    <row r="194" spans="2:5">
      <c r="B194" s="23" t="s">
        <v>96</v>
      </c>
      <c r="C194" s="90">
        <v>1571121.45</v>
      </c>
      <c r="D194" s="29"/>
      <c r="E194" s="29"/>
    </row>
    <row r="195" spans="2:5">
      <c r="B195" s="23"/>
      <c r="C195" s="90"/>
      <c r="D195" s="29"/>
      <c r="E195" s="29"/>
    </row>
    <row r="196" spans="2:5">
      <c r="B196" s="23" t="s">
        <v>97</v>
      </c>
      <c r="C196" s="90">
        <f>C194+C190</f>
        <v>2234637.58</v>
      </c>
      <c r="D196" s="29"/>
      <c r="E196" s="29"/>
    </row>
    <row r="197" spans="2:5">
      <c r="B197" s="23"/>
      <c r="C197" s="90"/>
      <c r="D197" s="29"/>
      <c r="E197" s="29"/>
    </row>
    <row r="198" spans="2:5">
      <c r="B198" s="66" t="s">
        <v>98</v>
      </c>
      <c r="C198" s="89">
        <v>116838002.90000001</v>
      </c>
      <c r="D198" s="29"/>
      <c r="E198" s="29"/>
    </row>
    <row r="199" spans="2:5">
      <c r="B199" s="66" t="s">
        <v>99</v>
      </c>
      <c r="C199" s="89">
        <v>8012781.4299999997</v>
      </c>
      <c r="D199" s="29"/>
      <c r="E199" s="29"/>
    </row>
    <row r="200" spans="2:5">
      <c r="B200" s="85" t="s">
        <v>100</v>
      </c>
      <c r="C200" s="89">
        <v>36433595.490000002</v>
      </c>
      <c r="D200" s="29"/>
      <c r="E200" s="29"/>
    </row>
    <row r="201" spans="2:5">
      <c r="B201" s="85" t="s">
        <v>101</v>
      </c>
      <c r="C201" s="89">
        <v>3131137074.5599999</v>
      </c>
      <c r="D201" s="29"/>
      <c r="E201" s="29"/>
    </row>
    <row r="202" spans="2:5" ht="15.75" customHeight="1">
      <c r="B202" s="87" t="s">
        <v>102</v>
      </c>
      <c r="C202" s="90">
        <v>3292421454.3800001</v>
      </c>
      <c r="D202" s="29"/>
      <c r="E202" s="29"/>
    </row>
    <row r="203" spans="2:5">
      <c r="B203" s="87" t="s">
        <v>103</v>
      </c>
      <c r="C203" s="90">
        <v>3292421454.3800001</v>
      </c>
      <c r="D203" s="29"/>
      <c r="E203" s="29"/>
    </row>
    <row r="204" spans="2:5">
      <c r="B204" s="87"/>
      <c r="C204" s="90"/>
      <c r="D204" s="29"/>
      <c r="E204" s="29"/>
    </row>
    <row r="205" spans="2:5">
      <c r="B205" s="87"/>
      <c r="C205" s="90"/>
      <c r="D205" s="29"/>
      <c r="E205" s="29"/>
    </row>
    <row r="206" spans="2:5">
      <c r="B206" s="87"/>
      <c r="C206" s="90"/>
      <c r="D206" s="29"/>
      <c r="E206" s="29"/>
    </row>
    <row r="207" spans="2:5">
      <c r="B207" s="87"/>
      <c r="C207" s="91"/>
      <c r="D207" s="31"/>
      <c r="E207" s="29"/>
    </row>
    <row r="208" spans="2:5" ht="24.75" customHeight="1">
      <c r="B208" s="25"/>
      <c r="C208" s="92">
        <f>C196+C203</f>
        <v>3294656091.96</v>
      </c>
      <c r="D208" s="93"/>
      <c r="E208" s="94"/>
    </row>
    <row r="209" spans="2:5">
      <c r="B209" s="95"/>
    </row>
    <row r="211" spans="2:5">
      <c r="B211" s="83" t="s">
        <v>104</v>
      </c>
      <c r="C211" s="96" t="s">
        <v>7</v>
      </c>
      <c r="D211" s="20" t="s">
        <v>90</v>
      </c>
      <c r="E211" s="20" t="s">
        <v>34</v>
      </c>
    </row>
    <row r="212" spans="2:5">
      <c r="B212" s="97" t="s">
        <v>105</v>
      </c>
      <c r="C212" s="30">
        <v>9328084.1600000001</v>
      </c>
      <c r="D212" s="48"/>
      <c r="E212" s="48"/>
    </row>
    <row r="213" spans="2:5" ht="16.5" customHeight="1">
      <c r="B213" s="98" t="s">
        <v>106</v>
      </c>
      <c r="C213" s="30">
        <v>9328084.1600000001</v>
      </c>
      <c r="D213" s="29"/>
      <c r="E213" s="29"/>
    </row>
    <row r="214" spans="2:5">
      <c r="B214" s="66" t="s">
        <v>107</v>
      </c>
      <c r="C214" s="30">
        <v>13.17</v>
      </c>
      <c r="D214" s="29"/>
      <c r="E214" s="29"/>
    </row>
    <row r="215" spans="2:5">
      <c r="B215" s="99" t="s">
        <v>108</v>
      </c>
      <c r="C215" s="70">
        <v>13.17</v>
      </c>
      <c r="D215" s="31"/>
      <c r="E215" s="31"/>
    </row>
    <row r="216" spans="2:5">
      <c r="C216" s="32">
        <f>C213+C214</f>
        <v>9328097.3300000001</v>
      </c>
      <c r="D216" s="224"/>
      <c r="E216" s="225"/>
    </row>
    <row r="219" spans="2:5" ht="26.25" customHeight="1"/>
    <row r="220" spans="2:5">
      <c r="B220" s="13" t="s">
        <v>109</v>
      </c>
    </row>
    <row r="222" spans="2:5">
      <c r="B222" s="83" t="s">
        <v>110</v>
      </c>
      <c r="C222" s="96" t="s">
        <v>7</v>
      </c>
      <c r="D222" s="20" t="s">
        <v>111</v>
      </c>
      <c r="E222" s="20" t="s">
        <v>112</v>
      </c>
    </row>
    <row r="223" spans="2:5" ht="15">
      <c r="B223" s="21" t="s">
        <v>113</v>
      </c>
      <c r="C223" s="100"/>
      <c r="D223" s="101"/>
      <c r="E223" s="102"/>
    </row>
    <row r="224" spans="2:5">
      <c r="B224" s="66" t="s">
        <v>114</v>
      </c>
      <c r="C224" s="103">
        <v>35831514.920000002</v>
      </c>
      <c r="D224" s="104">
        <f>$C224/$C$270</f>
        <v>1.331941604830876E-2</v>
      </c>
      <c r="E224" s="105"/>
    </row>
    <row r="225" spans="2:5" ht="15">
      <c r="B225" s="49" t="s">
        <v>115</v>
      </c>
      <c r="C225" s="106">
        <v>1689768.26</v>
      </c>
      <c r="D225" s="104">
        <f t="shared" ref="D225:D269" si="0">$C225/$C$270</f>
        <v>6.281265676435086E-4</v>
      </c>
      <c r="E225" s="105"/>
    </row>
    <row r="226" spans="2:5" ht="15">
      <c r="B226" s="49" t="s">
        <v>116</v>
      </c>
      <c r="C226" s="106">
        <v>25595020.809999999</v>
      </c>
      <c r="D226" s="104">
        <f t="shared" si="0"/>
        <v>9.5142706551663327E-3</v>
      </c>
      <c r="E226" s="107"/>
    </row>
    <row r="227" spans="2:5" ht="15">
      <c r="B227" s="49" t="s">
        <v>117</v>
      </c>
      <c r="C227" s="106">
        <v>10907132.439999999</v>
      </c>
      <c r="D227" s="104">
        <f t="shared" si="0"/>
        <v>4.0544374187560881E-3</v>
      </c>
      <c r="E227" s="226"/>
    </row>
    <row r="228" spans="2:5" ht="15">
      <c r="B228" s="49" t="s">
        <v>118</v>
      </c>
      <c r="C228" s="106">
        <v>19216003.109999999</v>
      </c>
      <c r="D228" s="104">
        <f t="shared" si="0"/>
        <v>7.143039884836804E-3</v>
      </c>
      <c r="E228" s="226"/>
    </row>
    <row r="229" spans="2:5" ht="15">
      <c r="B229" s="49" t="s">
        <v>119</v>
      </c>
      <c r="C229" s="106">
        <v>17392718.600000001</v>
      </c>
      <c r="D229" s="104">
        <f t="shared" si="0"/>
        <v>6.4652821897645376E-3</v>
      </c>
      <c r="E229" s="105"/>
    </row>
    <row r="230" spans="2:5" ht="15">
      <c r="B230" s="49" t="s">
        <v>120</v>
      </c>
      <c r="C230" s="106">
        <v>415453.99</v>
      </c>
      <c r="D230" s="104">
        <f t="shared" si="0"/>
        <v>1.5443401023078782E-4</v>
      </c>
      <c r="E230" s="105"/>
    </row>
    <row r="231" spans="2:5" ht="15">
      <c r="B231" s="49" t="s">
        <v>121</v>
      </c>
      <c r="C231" s="106">
        <v>983710.1</v>
      </c>
      <c r="D231" s="104">
        <f t="shared" si="0"/>
        <v>3.6566815893988484E-4</v>
      </c>
      <c r="E231" s="105"/>
    </row>
    <row r="232" spans="2:5" ht="15">
      <c r="B232" s="49" t="s">
        <v>122</v>
      </c>
      <c r="C232" s="106">
        <v>83308.61</v>
      </c>
      <c r="D232" s="104">
        <f t="shared" si="0"/>
        <v>3.0967767884604295E-5</v>
      </c>
      <c r="E232" s="105"/>
    </row>
    <row r="233" spans="2:5" ht="15">
      <c r="B233" s="49" t="s">
        <v>123</v>
      </c>
      <c r="C233" s="106">
        <v>21870.1</v>
      </c>
      <c r="D233" s="104">
        <f t="shared" si="0"/>
        <v>8.129630063604283E-6</v>
      </c>
      <c r="E233" s="105"/>
    </row>
    <row r="234" spans="2:5" ht="15">
      <c r="B234" s="49" t="s">
        <v>124</v>
      </c>
      <c r="C234" s="106">
        <v>835.67</v>
      </c>
      <c r="D234" s="104">
        <f t="shared" si="0"/>
        <v>3.1063817519134303E-7</v>
      </c>
      <c r="E234" s="105"/>
    </row>
    <row r="235" spans="2:5" ht="15">
      <c r="B235" s="49" t="s">
        <v>125</v>
      </c>
      <c r="C235" s="106">
        <v>64086</v>
      </c>
      <c r="D235" s="104">
        <f t="shared" si="0"/>
        <v>2.3822272063508813E-5</v>
      </c>
      <c r="E235" s="105"/>
    </row>
    <row r="236" spans="2:5" ht="15">
      <c r="B236" s="49" t="s">
        <v>126</v>
      </c>
      <c r="C236" s="106">
        <v>4650.24</v>
      </c>
      <c r="D236" s="104">
        <f t="shared" si="0"/>
        <v>1.7286034772120465E-6</v>
      </c>
      <c r="E236" s="105"/>
    </row>
    <row r="237" spans="2:5" ht="15">
      <c r="B237" s="49" t="s">
        <v>127</v>
      </c>
      <c r="C237" s="106">
        <v>1329488.07</v>
      </c>
      <c r="D237" s="104">
        <f t="shared" si="0"/>
        <v>4.9420195532143133E-4</v>
      </c>
      <c r="E237" s="105"/>
    </row>
    <row r="238" spans="2:5" ht="15">
      <c r="B238" s="49" t="s">
        <v>128</v>
      </c>
      <c r="C238" s="106">
        <v>1829.01</v>
      </c>
      <c r="D238" s="104">
        <f t="shared" si="0"/>
        <v>6.7988599424021236E-7</v>
      </c>
      <c r="E238" s="105"/>
    </row>
    <row r="239" spans="2:5" ht="15">
      <c r="B239" s="49" t="s">
        <v>129</v>
      </c>
      <c r="C239" s="106">
        <v>9932.4</v>
      </c>
      <c r="D239" s="104">
        <f t="shared" si="0"/>
        <v>3.6921064669911511E-6</v>
      </c>
      <c r="E239" s="105"/>
    </row>
    <row r="240" spans="2:5" ht="15">
      <c r="B240" s="49" t="s">
        <v>130</v>
      </c>
      <c r="C240" s="106">
        <v>27867.46</v>
      </c>
      <c r="D240" s="104">
        <f t="shared" si="0"/>
        <v>1.0358989698825785E-5</v>
      </c>
      <c r="E240" s="105"/>
    </row>
    <row r="241" spans="2:5" ht="15">
      <c r="B241" s="49" t="s">
        <v>131</v>
      </c>
      <c r="C241" s="106">
        <v>87638.7</v>
      </c>
      <c r="D241" s="104">
        <f t="shared" si="0"/>
        <v>3.2577364084078109E-5</v>
      </c>
      <c r="E241" s="105"/>
    </row>
    <row r="242" spans="2:5" ht="15">
      <c r="B242" s="49" t="s">
        <v>132</v>
      </c>
      <c r="C242" s="106">
        <v>609224</v>
      </c>
      <c r="D242" s="104">
        <f t="shared" si="0"/>
        <v>2.264628760668335E-4</v>
      </c>
      <c r="E242" s="105"/>
    </row>
    <row r="243" spans="2:5" ht="15">
      <c r="B243" s="49" t="s">
        <v>133</v>
      </c>
      <c r="C243" s="106">
        <v>106451.12</v>
      </c>
      <c r="D243" s="104">
        <f t="shared" si="0"/>
        <v>3.9570382643716634E-5</v>
      </c>
      <c r="E243" s="105"/>
    </row>
    <row r="244" spans="2:5" ht="15">
      <c r="B244" s="49" t="s">
        <v>134</v>
      </c>
      <c r="C244" s="106">
        <v>361178.72</v>
      </c>
      <c r="D244" s="104">
        <f t="shared" si="0"/>
        <v>1.3425861703632416E-4</v>
      </c>
      <c r="E244" s="105"/>
    </row>
    <row r="245" spans="2:5" ht="15">
      <c r="B245" s="49" t="s">
        <v>135</v>
      </c>
      <c r="C245" s="106">
        <v>129250.93</v>
      </c>
      <c r="D245" s="104">
        <f t="shared" si="0"/>
        <v>4.8045607760221156E-5</v>
      </c>
      <c r="E245" s="105"/>
    </row>
    <row r="246" spans="2:5" ht="15">
      <c r="B246" s="108" t="s">
        <v>136</v>
      </c>
      <c r="C246" s="106">
        <v>831231.97</v>
      </c>
      <c r="D246" s="104">
        <f t="shared" si="0"/>
        <v>3.0898845515754447E-4</v>
      </c>
      <c r="E246" s="105"/>
    </row>
    <row r="247" spans="2:5" ht="15">
      <c r="B247" s="49" t="s">
        <v>137</v>
      </c>
      <c r="C247" s="106">
        <v>56877.120000000003</v>
      </c>
      <c r="D247" s="104">
        <f t="shared" si="0"/>
        <v>2.1142561976544617E-5</v>
      </c>
      <c r="E247" s="105"/>
    </row>
    <row r="248" spans="2:5" ht="15">
      <c r="B248" s="49" t="s">
        <v>138</v>
      </c>
      <c r="C248" s="106">
        <v>2573826.08</v>
      </c>
      <c r="D248" s="104">
        <f t="shared" si="0"/>
        <v>9.5675163252370869E-4</v>
      </c>
      <c r="E248" s="105"/>
    </row>
    <row r="249" spans="2:5" ht="15">
      <c r="B249" s="49" t="s">
        <v>139</v>
      </c>
      <c r="C249" s="106">
        <v>881869.1</v>
      </c>
      <c r="D249" s="104">
        <f>$C249/$C$270</f>
        <v>3.2781146622665885E-4</v>
      </c>
      <c r="E249" s="105"/>
    </row>
    <row r="250" spans="2:5" ht="15">
      <c r="B250" s="49" t="s">
        <v>140</v>
      </c>
      <c r="C250" s="106">
        <v>147037.1</v>
      </c>
      <c r="D250" s="104">
        <f t="shared" si="0"/>
        <v>5.4657145080506686E-5</v>
      </c>
      <c r="E250" s="105"/>
    </row>
    <row r="251" spans="2:5" ht="15">
      <c r="B251" s="49" t="s">
        <v>141</v>
      </c>
      <c r="C251" s="106">
        <v>11292117.470000001</v>
      </c>
      <c r="D251" s="104">
        <f t="shared" si="0"/>
        <v>4.1975454006091938E-3</v>
      </c>
      <c r="E251" s="105"/>
    </row>
    <row r="252" spans="2:5" ht="15">
      <c r="B252" s="49" t="s">
        <v>142</v>
      </c>
      <c r="C252" s="106">
        <v>25797185.129999999</v>
      </c>
      <c r="D252" s="104">
        <f t="shared" si="0"/>
        <v>9.5894198832750348E-3</v>
      </c>
      <c r="E252" s="105"/>
    </row>
    <row r="253" spans="2:5" ht="15">
      <c r="B253" s="49" t="s">
        <v>143</v>
      </c>
      <c r="C253" s="106">
        <v>17940.5</v>
      </c>
      <c r="D253" s="104">
        <f t="shared" si="0"/>
        <v>6.6689054076612655E-6</v>
      </c>
      <c r="E253" s="105"/>
    </row>
    <row r="254" spans="2:5" ht="15">
      <c r="B254" s="49" t="s">
        <v>144</v>
      </c>
      <c r="C254" s="106">
        <v>23669.49</v>
      </c>
      <c r="D254" s="104">
        <f t="shared" si="0"/>
        <v>8.7985056078472865E-6</v>
      </c>
      <c r="E254" s="105"/>
    </row>
    <row r="255" spans="2:5" ht="15">
      <c r="B255" s="49" t="s">
        <v>145</v>
      </c>
      <c r="C255" s="106">
        <v>294048.37</v>
      </c>
      <c r="D255" s="104">
        <f t="shared" si="0"/>
        <v>1.0930468854307185E-4</v>
      </c>
      <c r="E255" s="105"/>
    </row>
    <row r="256" spans="2:5" ht="15">
      <c r="B256" s="49" t="s">
        <v>146</v>
      </c>
      <c r="C256" s="106">
        <v>437414.94</v>
      </c>
      <c r="D256" s="104">
        <f t="shared" si="0"/>
        <v>1.6259741137414384E-4</v>
      </c>
      <c r="E256" s="105"/>
    </row>
    <row r="257" spans="2:5" ht="15">
      <c r="B257" s="49" t="s">
        <v>147</v>
      </c>
      <c r="C257" s="106">
        <v>7101529.9800000004</v>
      </c>
      <c r="D257" s="104">
        <f t="shared" si="0"/>
        <v>2.6398055620685378E-3</v>
      </c>
      <c r="E257" s="105"/>
    </row>
    <row r="258" spans="2:5" ht="15">
      <c r="B258" s="49" t="s">
        <v>148</v>
      </c>
      <c r="C258" s="106">
        <v>29455.73</v>
      </c>
      <c r="D258" s="104">
        <f t="shared" si="0"/>
        <v>1.0949386978267615E-5</v>
      </c>
      <c r="E258" s="105"/>
    </row>
    <row r="259" spans="2:5" ht="15">
      <c r="B259" s="49" t="s">
        <v>149</v>
      </c>
      <c r="C259" s="106">
        <v>4038010.03</v>
      </c>
      <c r="D259" s="104">
        <f t="shared" si="0"/>
        <v>1.5010232114633052E-3</v>
      </c>
      <c r="E259" s="105"/>
    </row>
    <row r="260" spans="2:5" ht="15">
      <c r="B260" s="49" t="s">
        <v>150</v>
      </c>
      <c r="C260" s="106">
        <v>22219.99</v>
      </c>
      <c r="D260" s="104">
        <f t="shared" si="0"/>
        <v>8.259692398159429E-6</v>
      </c>
      <c r="E260" s="105"/>
    </row>
    <row r="261" spans="2:5" ht="15">
      <c r="B261" s="49" t="s">
        <v>151</v>
      </c>
      <c r="C261" s="106">
        <v>76340.02</v>
      </c>
      <c r="D261" s="104">
        <f t="shared" si="0"/>
        <v>2.8377379236864588E-5</v>
      </c>
      <c r="E261" s="105"/>
    </row>
    <row r="262" spans="2:5" ht="15">
      <c r="B262" s="49" t="s">
        <v>152</v>
      </c>
      <c r="C262" s="106">
        <v>156642.82999999999</v>
      </c>
      <c r="D262" s="104">
        <f t="shared" si="0"/>
        <v>5.8227820632555626E-5</v>
      </c>
      <c r="E262" s="105"/>
    </row>
    <row r="263" spans="2:5" ht="15">
      <c r="B263" s="49" t="s">
        <v>153</v>
      </c>
      <c r="C263" s="106">
        <v>1296</v>
      </c>
      <c r="D263" s="104">
        <f>$C263/$C$270</f>
        <v>4.8175365281508318E-7</v>
      </c>
      <c r="E263" s="105"/>
    </row>
    <row r="264" spans="2:5" ht="15">
      <c r="B264" s="49" t="s">
        <v>154</v>
      </c>
      <c r="C264" s="106">
        <v>9579.27</v>
      </c>
      <c r="D264" s="104">
        <f t="shared" si="0"/>
        <v>3.5608397483039676E-6</v>
      </c>
      <c r="E264" s="105"/>
    </row>
    <row r="265" spans="2:5" ht="15.75" thickBot="1">
      <c r="B265" s="49" t="s">
        <v>155</v>
      </c>
      <c r="C265" s="106">
        <v>1865678.9</v>
      </c>
      <c r="D265" s="104">
        <f t="shared" si="0"/>
        <v>6.9351668599924865E-4</v>
      </c>
      <c r="E265" s="105"/>
    </row>
    <row r="266" spans="2:5" ht="15">
      <c r="B266" s="109" t="s">
        <v>156</v>
      </c>
      <c r="C266" s="110">
        <v>1323288552.45</v>
      </c>
      <c r="D266" s="111">
        <f>$C266/$C$270</f>
        <v>0.49189744897466919</v>
      </c>
      <c r="E266" s="227" t="s">
        <v>157</v>
      </c>
    </row>
    <row r="267" spans="2:5" ht="15">
      <c r="B267" s="112" t="s">
        <v>158</v>
      </c>
      <c r="C267" s="113">
        <v>772354918.95000005</v>
      </c>
      <c r="D267" s="104">
        <f t="shared" si="0"/>
        <v>0.28710247181625004</v>
      </c>
      <c r="E267" s="228"/>
    </row>
    <row r="268" spans="2:5" ht="15.75" thickBot="1">
      <c r="B268" s="114" t="s">
        <v>159</v>
      </c>
      <c r="C268" s="115">
        <v>424005234.36000001</v>
      </c>
      <c r="D268" s="116">
        <f t="shared" si="0"/>
        <v>0.15761270869262764</v>
      </c>
      <c r="E268" s="229"/>
    </row>
    <row r="269" spans="2:5" ht="15">
      <c r="B269" s="50" t="s">
        <v>160</v>
      </c>
      <c r="C269" s="106">
        <v>1.34</v>
      </c>
      <c r="D269" s="104">
        <f t="shared" si="0"/>
        <v>4.981094867069533E-10</v>
      </c>
      <c r="E269" s="105"/>
    </row>
    <row r="270" spans="2:5">
      <c r="C270" s="72">
        <f>SUM(C224:C269)</f>
        <v>2690171610.3800006</v>
      </c>
      <c r="D270" s="117">
        <f>SUM(D224:D269)</f>
        <v>0.99999999999999978</v>
      </c>
      <c r="E270" s="20"/>
    </row>
    <row r="273" spans="1:23" ht="28.5" customHeight="1">
      <c r="B273" s="118"/>
      <c r="C273" s="118"/>
      <c r="D273" s="118"/>
      <c r="E273" s="118"/>
    </row>
    <row r="274" spans="1:23" ht="15">
      <c r="A274" s="119" t="s">
        <v>161</v>
      </c>
      <c r="B274" s="119"/>
      <c r="C274" s="119"/>
      <c r="D274" s="119"/>
      <c r="E274" s="119"/>
      <c r="F274" s="119"/>
      <c r="G274" s="119"/>
      <c r="H274" s="119"/>
      <c r="I274" s="119"/>
      <c r="J274" s="119"/>
      <c r="K274" s="119"/>
      <c r="L274" s="119"/>
    </row>
    <row r="276" spans="1:23" ht="15.75">
      <c r="A276" s="1" t="s">
        <v>0</v>
      </c>
      <c r="B276" s="120"/>
      <c r="C276" s="120"/>
      <c r="D276" s="120"/>
      <c r="E276" s="120"/>
      <c r="F276" s="120"/>
      <c r="G276" s="120"/>
      <c r="H276" s="120"/>
      <c r="I276" s="120"/>
      <c r="J276" s="120"/>
      <c r="K276" s="120"/>
      <c r="L276" s="120"/>
    </row>
    <row r="277" spans="1:23">
      <c r="A277" s="2"/>
    </row>
    <row r="278" spans="1:23">
      <c r="A278" s="2"/>
    </row>
    <row r="279" spans="1:23">
      <c r="A279" s="2"/>
    </row>
    <row r="281" spans="1:23">
      <c r="A281" s="2"/>
      <c r="F281" s="2"/>
      <c r="G281" s="2"/>
      <c r="H281" s="2"/>
      <c r="I281" s="2"/>
      <c r="J281" s="2"/>
      <c r="K281" s="2"/>
      <c r="L281" s="2"/>
    </row>
    <row r="282" spans="1:23">
      <c r="A282" s="4" t="s">
        <v>1</v>
      </c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 spans="1:23" s="122" customFormat="1" ht="43.5" customHeight="1">
      <c r="A283" s="4" t="s">
        <v>2</v>
      </c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121"/>
      <c r="N283" s="121"/>
      <c r="O283" s="121"/>
      <c r="P283" s="121"/>
      <c r="Q283" s="121"/>
      <c r="R283" s="121"/>
      <c r="S283" s="121"/>
      <c r="T283" s="121"/>
      <c r="U283" s="121"/>
      <c r="V283" s="121"/>
      <c r="W283" s="121"/>
    </row>
    <row r="284" spans="1:23">
      <c r="A284" s="118"/>
      <c r="B284" s="118"/>
      <c r="C284" s="118"/>
      <c r="D284" s="118"/>
      <c r="E284" s="118"/>
      <c r="F284" s="118"/>
      <c r="G284" s="118"/>
      <c r="H284" s="118"/>
      <c r="I284" s="118"/>
      <c r="J284" s="118"/>
      <c r="K284" s="118"/>
      <c r="L284" s="123"/>
      <c r="M284" s="123"/>
      <c r="N284" s="123"/>
      <c r="O284" s="123"/>
      <c r="P284" s="123"/>
      <c r="Q284" s="123"/>
      <c r="R284" s="123"/>
      <c r="S284" s="123"/>
      <c r="T284" s="123"/>
      <c r="U284" s="123"/>
      <c r="V284" s="123"/>
      <c r="W284" s="123"/>
    </row>
    <row r="285" spans="1:23">
      <c r="B285" s="13" t="s">
        <v>162</v>
      </c>
    </row>
    <row r="287" spans="1:23">
      <c r="B287" s="53" t="s">
        <v>163</v>
      </c>
      <c r="C287" s="54" t="s">
        <v>44</v>
      </c>
      <c r="D287" s="79" t="s">
        <v>45</v>
      </c>
      <c r="E287" s="79" t="s">
        <v>164</v>
      </c>
      <c r="F287" s="54" t="s">
        <v>8</v>
      </c>
      <c r="G287" s="54" t="s">
        <v>77</v>
      </c>
    </row>
    <row r="288" spans="1:23" ht="19.5" customHeight="1">
      <c r="B288" s="73" t="s">
        <v>165</v>
      </c>
      <c r="C288" s="22"/>
      <c r="D288" s="22"/>
      <c r="E288" s="22"/>
      <c r="F288" s="22"/>
      <c r="G288" s="124"/>
    </row>
    <row r="289" spans="2:7">
      <c r="B289" s="125" t="s">
        <v>166</v>
      </c>
      <c r="C289" s="24"/>
      <c r="D289" s="126">
        <v>9815429</v>
      </c>
      <c r="E289" s="126">
        <v>9815429</v>
      </c>
      <c r="F289" s="24"/>
      <c r="G289" s="39"/>
    </row>
    <row r="290" spans="2:7">
      <c r="B290" s="127"/>
      <c r="C290" s="26"/>
      <c r="D290" s="128"/>
      <c r="E290" s="128"/>
      <c r="F290" s="26"/>
      <c r="G290" s="41"/>
    </row>
    <row r="291" spans="2:7">
      <c r="C291" s="20">
        <f>SUM(C289:C290)</f>
        <v>0</v>
      </c>
      <c r="D291" s="32">
        <f>SUM(D289:D290)</f>
        <v>9815429</v>
      </c>
      <c r="E291" s="32">
        <f>SUM(E289:E290)</f>
        <v>9815429</v>
      </c>
      <c r="F291" s="129"/>
      <c r="G291" s="130"/>
    </row>
    <row r="292" spans="2:7" ht="27" customHeight="1"/>
    <row r="294" spans="2:7">
      <c r="B294" s="131"/>
      <c r="C294" s="131"/>
      <c r="D294" s="131"/>
      <c r="E294" s="131"/>
      <c r="F294" s="131"/>
    </row>
    <row r="295" spans="2:7">
      <c r="B295" s="83" t="s">
        <v>167</v>
      </c>
      <c r="C295" s="96" t="s">
        <v>44</v>
      </c>
      <c r="D295" s="20" t="s">
        <v>45</v>
      </c>
      <c r="E295" s="20" t="s">
        <v>164</v>
      </c>
      <c r="F295" s="96" t="s">
        <v>77</v>
      </c>
    </row>
    <row r="296" spans="2:7" ht="20.25" customHeight="1">
      <c r="B296" s="21" t="s">
        <v>168</v>
      </c>
      <c r="C296" s="22"/>
      <c r="D296" s="132">
        <v>613812578.90999997</v>
      </c>
      <c r="E296" s="132">
        <v>613812578.90999997</v>
      </c>
      <c r="F296" s="22"/>
    </row>
    <row r="297" spans="2:7" ht="15">
      <c r="B297" s="49" t="s">
        <v>169</v>
      </c>
      <c r="C297" s="49"/>
      <c r="D297" s="67">
        <v>65642916.880000003</v>
      </c>
      <c r="E297" s="67">
        <v>65642916.880000003</v>
      </c>
      <c r="F297" s="24"/>
    </row>
    <row r="298" spans="2:7" ht="15">
      <c r="B298" s="49" t="s">
        <v>170</v>
      </c>
      <c r="C298" s="49"/>
      <c r="D298" s="67">
        <v>112759589.56999999</v>
      </c>
      <c r="E298" s="67">
        <v>112759589.56999999</v>
      </c>
      <c r="F298" s="24"/>
    </row>
    <row r="299" spans="2:7" ht="15">
      <c r="B299" s="99"/>
      <c r="C299" s="26"/>
      <c r="D299" s="133"/>
      <c r="E299" s="133"/>
      <c r="F299" s="26"/>
    </row>
    <row r="300" spans="2:7">
      <c r="C300" s="20">
        <f>SUM(C297:C299)</f>
        <v>0</v>
      </c>
      <c r="D300" s="32">
        <f>SUM(D296:D299)</f>
        <v>792215085.3599999</v>
      </c>
      <c r="E300" s="32">
        <f>SUM(E296:E299)</f>
        <v>792215085.3599999</v>
      </c>
      <c r="F300" s="134"/>
    </row>
    <row r="303" spans="2:7" ht="30.75" customHeight="1"/>
    <row r="304" spans="2:7">
      <c r="B304" s="13" t="s">
        <v>171</v>
      </c>
    </row>
    <row r="306" spans="2:5">
      <c r="B306" s="83" t="s">
        <v>172</v>
      </c>
      <c r="C306" s="84" t="s">
        <v>44</v>
      </c>
      <c r="D306" s="20" t="s">
        <v>45</v>
      </c>
      <c r="E306" s="130" t="s">
        <v>46</v>
      </c>
    </row>
    <row r="307" spans="2:5">
      <c r="B307" s="135" t="s">
        <v>173</v>
      </c>
      <c r="C307" s="136"/>
      <c r="D307" s="132">
        <v>17804.990000000002</v>
      </c>
      <c r="E307" s="132">
        <v>17804.990000000002</v>
      </c>
    </row>
    <row r="308" spans="2:5" ht="15">
      <c r="B308" s="49" t="s">
        <v>174</v>
      </c>
      <c r="C308" s="137"/>
      <c r="D308" s="67">
        <v>65.59</v>
      </c>
      <c r="E308" s="67">
        <v>65.59</v>
      </c>
    </row>
    <row r="309" spans="2:5" ht="15">
      <c r="B309" s="49" t="s">
        <v>175</v>
      </c>
      <c r="C309" s="137"/>
      <c r="D309" s="67">
        <v>782</v>
      </c>
      <c r="E309" s="67">
        <v>782</v>
      </c>
    </row>
    <row r="310" spans="2:5" ht="15">
      <c r="B310" s="49" t="s">
        <v>176</v>
      </c>
      <c r="C310" s="137"/>
      <c r="D310" s="67">
        <v>6736270.0199999996</v>
      </c>
      <c r="E310" s="67">
        <v>6736270.0199999996</v>
      </c>
    </row>
    <row r="311" spans="2:5" ht="15">
      <c r="B311" s="49" t="s">
        <v>177</v>
      </c>
      <c r="C311" s="137"/>
      <c r="D311" s="67">
        <v>1214148.1599999999</v>
      </c>
      <c r="E311" s="67">
        <v>1214148.1599999999</v>
      </c>
    </row>
    <row r="312" spans="2:5" ht="15">
      <c r="B312" s="49" t="s">
        <v>178</v>
      </c>
      <c r="C312" s="137"/>
      <c r="D312" s="67">
        <v>3142141.61</v>
      </c>
      <c r="E312" s="67">
        <v>3142141.61</v>
      </c>
    </row>
    <row r="313" spans="2:5" ht="15">
      <c r="B313" s="49" t="s">
        <v>179</v>
      </c>
      <c r="C313" s="137"/>
      <c r="D313" s="67">
        <v>101471486.36</v>
      </c>
      <c r="E313" s="67">
        <v>101471486.36</v>
      </c>
    </row>
    <row r="314" spans="2:5" ht="15">
      <c r="B314" s="49" t="s">
        <v>180</v>
      </c>
      <c r="C314" s="137"/>
      <c r="D314" s="67">
        <v>32386.12</v>
      </c>
      <c r="E314" s="67">
        <v>32386.12</v>
      </c>
    </row>
    <row r="315" spans="2:5" ht="15">
      <c r="B315" s="49" t="s">
        <v>181</v>
      </c>
      <c r="C315" s="137"/>
      <c r="D315" s="67">
        <v>1736441.88</v>
      </c>
      <c r="E315" s="67">
        <v>1736441.88</v>
      </c>
    </row>
    <row r="316" spans="2:5" ht="15">
      <c r="B316" s="49" t="s">
        <v>182</v>
      </c>
      <c r="C316" s="137"/>
      <c r="D316" s="67">
        <v>667783.67000000004</v>
      </c>
      <c r="E316" s="67">
        <v>667783.67000000004</v>
      </c>
    </row>
    <row r="317" spans="2:5" ht="15">
      <c r="B317" s="49" t="s">
        <v>183</v>
      </c>
      <c r="C317" s="137"/>
      <c r="D317" s="67">
        <v>39877899.75</v>
      </c>
      <c r="E317" s="67">
        <v>39877899.75</v>
      </c>
    </row>
    <row r="318" spans="2:5" ht="15">
      <c r="B318" s="49" t="s">
        <v>184</v>
      </c>
      <c r="C318" s="137"/>
      <c r="D318" s="67">
        <v>379.04</v>
      </c>
      <c r="E318" s="67">
        <v>379.04</v>
      </c>
    </row>
    <row r="319" spans="2:5" ht="15">
      <c r="B319" s="49" t="s">
        <v>185</v>
      </c>
      <c r="C319" s="137"/>
      <c r="D319" s="67">
        <v>1462994.87</v>
      </c>
      <c r="E319" s="67">
        <v>1462994.87</v>
      </c>
    </row>
    <row r="320" spans="2:5" ht="15">
      <c r="B320" s="49" t="s">
        <v>186</v>
      </c>
      <c r="C320" s="137"/>
      <c r="D320" s="67">
        <v>1252.5899999999999</v>
      </c>
      <c r="E320" s="67">
        <v>1252.5899999999999</v>
      </c>
    </row>
    <row r="321" spans="1:12" ht="24" customHeight="1">
      <c r="B321" s="63"/>
      <c r="C321" s="138">
        <f>SUM(C308:C320)</f>
        <v>0</v>
      </c>
      <c r="D321" s="51">
        <f>SUM(D307:D320)</f>
        <v>156361836.65000001</v>
      </c>
      <c r="E321" s="139">
        <f>SUM(E307:E320)</f>
        <v>156361836.65000001</v>
      </c>
    </row>
    <row r="324" spans="1:12">
      <c r="B324" s="83" t="s">
        <v>187</v>
      </c>
      <c r="C324" s="96" t="s">
        <v>46</v>
      </c>
      <c r="D324" s="20" t="s">
        <v>188</v>
      </c>
      <c r="E324" s="11"/>
    </row>
    <row r="325" spans="1:12">
      <c r="B325" s="21" t="s">
        <v>189</v>
      </c>
      <c r="C325" s="124"/>
      <c r="D325" s="22"/>
      <c r="E325" s="37"/>
    </row>
    <row r="326" spans="1:12">
      <c r="B326" s="23"/>
      <c r="C326" s="39"/>
      <c r="D326" s="24"/>
      <c r="E326" s="37"/>
    </row>
    <row r="327" spans="1:12">
      <c r="B327" s="23" t="s">
        <v>190</v>
      </c>
      <c r="C327" s="39"/>
      <c r="D327" s="24"/>
      <c r="E327" s="37"/>
    </row>
    <row r="328" spans="1:12">
      <c r="B328" s="23"/>
      <c r="C328" s="39"/>
      <c r="D328" s="24"/>
      <c r="E328" s="37"/>
    </row>
    <row r="329" spans="1:12">
      <c r="B329" s="23" t="s">
        <v>49</v>
      </c>
      <c r="C329" s="30">
        <v>265164</v>
      </c>
      <c r="D329" s="24"/>
      <c r="E329" s="37"/>
    </row>
    <row r="330" spans="1:12" ht="18" customHeight="1">
      <c r="B330" s="23" t="s">
        <v>50</v>
      </c>
      <c r="C330" s="30">
        <v>67164</v>
      </c>
      <c r="D330" s="29"/>
      <c r="E330" s="103"/>
    </row>
    <row r="331" spans="1:12">
      <c r="B331" s="23" t="s">
        <v>51</v>
      </c>
      <c r="C331" s="30">
        <v>198000</v>
      </c>
      <c r="D331" s="29"/>
      <c r="E331" s="103"/>
      <c r="F331" s="11"/>
      <c r="G331" s="11"/>
    </row>
    <row r="332" spans="1:12">
      <c r="B332" s="25"/>
      <c r="C332" s="41"/>
      <c r="D332" s="26"/>
      <c r="E332" s="37"/>
      <c r="F332" s="11"/>
      <c r="G332" s="11"/>
    </row>
    <row r="333" spans="1:12">
      <c r="C333" s="51">
        <f>SUM(C330:C332)</f>
        <v>265164</v>
      </c>
      <c r="D333" s="20"/>
      <c r="E333" s="11"/>
      <c r="F333" s="11"/>
      <c r="G333" s="11"/>
    </row>
    <row r="334" spans="1:12">
      <c r="F334" s="11"/>
      <c r="G334" s="11"/>
    </row>
    <row r="335" spans="1:12" ht="15">
      <c r="B335" s="28" t="s">
        <v>191</v>
      </c>
      <c r="F335" s="11"/>
      <c r="G335" s="11"/>
    </row>
    <row r="336" spans="1:12" ht="12" customHeight="1">
      <c r="A336" s="119" t="s">
        <v>192</v>
      </c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23" ht="15.75">
      <c r="A337" s="1" t="s">
        <v>0</v>
      </c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23">
      <c r="A338" s="2"/>
      <c r="B338" s="140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2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2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3" spans="1:23" s="122" customFormat="1">
      <c r="A343" s="4" t="s">
        <v>1</v>
      </c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 spans="1:23" s="122" customFormat="1" ht="43.5" customHeight="1">
      <c r="A344" s="4" t="s">
        <v>2</v>
      </c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121"/>
      <c r="N344" s="121"/>
      <c r="O344" s="121"/>
      <c r="P344" s="121"/>
      <c r="Q344" s="121"/>
      <c r="R344" s="121"/>
      <c r="S344" s="121"/>
      <c r="T344" s="121"/>
      <c r="U344" s="121"/>
      <c r="V344" s="121"/>
      <c r="W344" s="121"/>
    </row>
    <row r="345" spans="1:23" s="142" customFormat="1">
      <c r="A345" s="141"/>
    </row>
    <row r="346" spans="1:23">
      <c r="F346" s="11"/>
      <c r="G346" s="11"/>
    </row>
    <row r="347" spans="1:23">
      <c r="B347" s="13" t="s">
        <v>193</v>
      </c>
      <c r="F347" s="11"/>
      <c r="G347" s="11"/>
    </row>
    <row r="348" spans="1:23">
      <c r="B348" s="13" t="s">
        <v>194</v>
      </c>
      <c r="F348" s="11"/>
      <c r="G348" s="11"/>
    </row>
    <row r="349" spans="1:23">
      <c r="B349" s="143"/>
      <c r="C349" s="143"/>
      <c r="D349" s="143"/>
      <c r="E349" s="143"/>
      <c r="F349" s="11"/>
      <c r="G349" s="11"/>
    </row>
    <row r="350" spans="1:23">
      <c r="B350" s="144"/>
      <c r="C350" s="144"/>
      <c r="D350" s="144"/>
      <c r="E350" s="144"/>
      <c r="F350" s="145"/>
      <c r="G350" s="145"/>
      <c r="H350" s="145"/>
      <c r="I350" s="145"/>
    </row>
    <row r="351" spans="1:23">
      <c r="B351" s="146" t="s">
        <v>195</v>
      </c>
      <c r="C351" s="147"/>
      <c r="D351" s="147"/>
      <c r="E351" s="148"/>
      <c r="F351" s="12"/>
      <c r="G351" s="12"/>
      <c r="H351" s="12"/>
      <c r="I351" s="12"/>
      <c r="J351" s="149"/>
    </row>
    <row r="352" spans="1:23">
      <c r="B352" s="150" t="s">
        <v>196</v>
      </c>
      <c r="C352" s="151"/>
      <c r="D352" s="151"/>
      <c r="E352" s="152"/>
      <c r="F352" s="12"/>
      <c r="G352" s="12"/>
      <c r="H352" s="12"/>
      <c r="I352" s="12"/>
      <c r="J352" s="149"/>
    </row>
    <row r="353" spans="2:11">
      <c r="B353" s="153" t="s">
        <v>197</v>
      </c>
      <c r="C353" s="154"/>
      <c r="D353" s="154"/>
      <c r="E353" s="155"/>
      <c r="F353" s="12"/>
      <c r="G353" s="12"/>
      <c r="H353" s="12"/>
      <c r="I353" s="12"/>
      <c r="J353" s="149"/>
    </row>
    <row r="354" spans="2:11">
      <c r="B354" s="156" t="s">
        <v>198</v>
      </c>
      <c r="C354" s="157"/>
      <c r="E354" s="158">
        <v>3492202111.5700002</v>
      </c>
      <c r="F354" s="12"/>
      <c r="G354" s="12"/>
      <c r="H354" s="12"/>
      <c r="I354" s="12"/>
      <c r="J354" s="149"/>
      <c r="K354" s="149"/>
    </row>
    <row r="355" spans="2:11">
      <c r="B355" s="11"/>
      <c r="C355" s="11"/>
      <c r="D355" s="11"/>
      <c r="E355" s="159"/>
      <c r="F355" s="12"/>
      <c r="G355" s="12"/>
      <c r="H355" s="12"/>
      <c r="I355" s="12"/>
      <c r="J355" s="149"/>
      <c r="K355" s="149"/>
    </row>
    <row r="356" spans="2:11">
      <c r="B356" s="160" t="s">
        <v>199</v>
      </c>
      <c r="C356" s="160"/>
      <c r="D356" s="161"/>
      <c r="E356" s="162">
        <f>SUM(D356:D361)</f>
        <v>13.17</v>
      </c>
      <c r="F356" s="12"/>
      <c r="G356" s="12"/>
      <c r="H356" s="12"/>
      <c r="I356" s="12"/>
      <c r="J356" s="149"/>
      <c r="K356" s="149"/>
    </row>
    <row r="357" spans="2:11">
      <c r="B357" s="163" t="s">
        <v>200</v>
      </c>
      <c r="C357" s="163"/>
      <c r="D357" s="164">
        <v>0</v>
      </c>
      <c r="E357" s="165"/>
      <c r="F357" s="12"/>
      <c r="G357" s="12"/>
      <c r="H357" s="12"/>
      <c r="I357" s="12"/>
      <c r="J357" s="149"/>
      <c r="K357" s="149"/>
    </row>
    <row r="358" spans="2:11">
      <c r="B358" s="163" t="s">
        <v>201</v>
      </c>
      <c r="C358" s="163"/>
      <c r="D358" s="164">
        <v>0</v>
      </c>
      <c r="E358" s="165"/>
      <c r="F358" s="12"/>
      <c r="G358" s="12"/>
      <c r="H358" s="12"/>
      <c r="I358" s="12"/>
      <c r="J358" s="149"/>
      <c r="K358" s="149"/>
    </row>
    <row r="359" spans="2:11">
      <c r="B359" s="163" t="s">
        <v>202</v>
      </c>
      <c r="C359" s="163"/>
      <c r="D359" s="164">
        <v>0</v>
      </c>
      <c r="E359" s="165"/>
      <c r="F359" s="12"/>
      <c r="G359" s="12"/>
      <c r="H359" s="12"/>
      <c r="I359" s="12"/>
      <c r="J359" s="149"/>
      <c r="K359" s="149"/>
    </row>
    <row r="360" spans="2:11">
      <c r="B360" s="163" t="s">
        <v>203</v>
      </c>
      <c r="C360" s="163"/>
      <c r="D360" s="164">
        <v>13.17</v>
      </c>
      <c r="E360" s="165"/>
      <c r="F360" s="12"/>
      <c r="G360" s="12"/>
      <c r="H360" s="12"/>
      <c r="I360" s="12"/>
      <c r="J360" s="149"/>
      <c r="K360" s="149"/>
    </row>
    <row r="361" spans="2:11">
      <c r="B361" s="166" t="s">
        <v>204</v>
      </c>
      <c r="C361" s="167"/>
      <c r="D361" s="164">
        <v>0</v>
      </c>
      <c r="E361" s="165"/>
      <c r="F361" s="12"/>
      <c r="G361" s="12"/>
      <c r="H361" s="12"/>
      <c r="I361" s="12"/>
      <c r="J361" s="149"/>
      <c r="K361" s="149"/>
    </row>
    <row r="362" spans="2:11">
      <c r="B362" s="11"/>
      <c r="C362" s="11"/>
      <c r="D362" s="168"/>
      <c r="E362" s="159"/>
      <c r="F362" s="12"/>
      <c r="G362" s="12"/>
      <c r="H362" s="12"/>
      <c r="I362" s="12"/>
      <c r="J362" s="149"/>
      <c r="K362" s="149"/>
    </row>
    <row r="363" spans="2:11" ht="15">
      <c r="B363" s="160" t="s">
        <v>205</v>
      </c>
      <c r="C363" s="160"/>
      <c r="D363" s="169"/>
      <c r="E363" s="170">
        <f>SUM(D364:D367)</f>
        <v>188217935.44999999</v>
      </c>
      <c r="F363" s="171"/>
      <c r="G363" s="172">
        <v>9815429</v>
      </c>
      <c r="H363" s="173" t="s">
        <v>206</v>
      </c>
      <c r="I363" s="173"/>
      <c r="J363" s="174">
        <v>3111835000</v>
      </c>
      <c r="K363" s="149"/>
    </row>
    <row r="364" spans="2:11" ht="15">
      <c r="B364" s="163" t="s">
        <v>207</v>
      </c>
      <c r="C364" s="163"/>
      <c r="D364" s="164">
        <v>0</v>
      </c>
      <c r="E364" s="165"/>
      <c r="F364" s="173"/>
      <c r="G364" s="175">
        <v>65642916.880000003</v>
      </c>
      <c r="H364" s="173" t="s">
        <v>208</v>
      </c>
      <c r="I364" s="173"/>
      <c r="J364" s="174">
        <v>3220690201</v>
      </c>
      <c r="K364" s="149"/>
    </row>
    <row r="365" spans="2:11" ht="15">
      <c r="B365" s="163" t="s">
        <v>209</v>
      </c>
      <c r="C365" s="163"/>
      <c r="D365" s="164">
        <v>0</v>
      </c>
      <c r="E365" s="165"/>
      <c r="F365" s="173"/>
      <c r="G365" s="175">
        <v>112759589.56999999</v>
      </c>
      <c r="H365" s="173" t="s">
        <v>208</v>
      </c>
      <c r="I365" s="173"/>
      <c r="J365" s="174">
        <v>3220690202</v>
      </c>
      <c r="K365" s="149"/>
    </row>
    <row r="366" spans="2:11">
      <c r="B366" s="163" t="s">
        <v>210</v>
      </c>
      <c r="C366" s="163"/>
      <c r="D366" s="164">
        <v>0</v>
      </c>
      <c r="E366" s="165"/>
      <c r="F366" s="173"/>
      <c r="G366" s="172">
        <f>SUM(G363:G365)</f>
        <v>188217935.44999999</v>
      </c>
      <c r="H366" s="173"/>
      <c r="I366" s="173"/>
      <c r="J366" s="174"/>
      <c r="K366" s="149"/>
    </row>
    <row r="367" spans="2:11">
      <c r="B367" s="176" t="s">
        <v>211</v>
      </c>
      <c r="C367" s="177"/>
      <c r="D367" s="178">
        <v>188217935.44999999</v>
      </c>
      <c r="E367" s="165"/>
      <c r="F367" s="173"/>
      <c r="G367" s="173"/>
      <c r="H367" s="173"/>
      <c r="I367" s="173"/>
      <c r="J367" s="174"/>
      <c r="K367" s="149"/>
    </row>
    <row r="368" spans="2:11">
      <c r="B368" s="11"/>
      <c r="C368" s="11"/>
      <c r="E368" s="159"/>
      <c r="F368" s="173"/>
      <c r="G368" s="173"/>
      <c r="H368" s="173"/>
      <c r="I368" s="173"/>
      <c r="J368" s="174"/>
      <c r="K368" s="149"/>
    </row>
    <row r="369" spans="2:11">
      <c r="B369" s="179" t="s">
        <v>212</v>
      </c>
      <c r="C369" s="179"/>
      <c r="E369" s="158">
        <f>+E354+E356-E363</f>
        <v>3303984189.2900004</v>
      </c>
      <c r="F369" s="180">
        <v>3303984189.29</v>
      </c>
      <c r="G369" s="172">
        <f>E369-F369</f>
        <v>0</v>
      </c>
      <c r="H369" s="173"/>
      <c r="I369" s="173"/>
      <c r="J369" s="174"/>
      <c r="K369" s="149"/>
    </row>
    <row r="370" spans="2:11">
      <c r="B370" s="144"/>
      <c r="C370" s="144"/>
      <c r="D370" s="144"/>
      <c r="E370" s="181"/>
      <c r="F370" s="145">
        <f>E369-F369</f>
        <v>0</v>
      </c>
      <c r="G370" s="145"/>
      <c r="H370" s="145"/>
      <c r="I370" s="145"/>
      <c r="J370" s="182"/>
      <c r="K370" s="149"/>
    </row>
    <row r="371" spans="2:11">
      <c r="B371" s="144"/>
      <c r="C371" s="144"/>
      <c r="D371" s="144"/>
      <c r="E371" s="144"/>
      <c r="F371" s="12"/>
      <c r="G371" s="12"/>
      <c r="H371" s="149"/>
      <c r="I371" s="149"/>
      <c r="J371" s="149"/>
      <c r="K371" s="149"/>
    </row>
    <row r="372" spans="2:11">
      <c r="B372" s="183" t="s">
        <v>213</v>
      </c>
      <c r="C372" s="184"/>
      <c r="D372" s="184"/>
      <c r="E372" s="185"/>
      <c r="F372" s="12"/>
      <c r="G372" s="12"/>
      <c r="H372" s="149"/>
      <c r="I372" s="149"/>
      <c r="J372" s="149"/>
    </row>
    <row r="373" spans="2:11">
      <c r="B373" s="186" t="s">
        <v>196</v>
      </c>
      <c r="C373" s="187"/>
      <c r="D373" s="187"/>
      <c r="E373" s="188"/>
      <c r="F373" s="12"/>
      <c r="G373" s="12"/>
      <c r="H373" s="149"/>
      <c r="I373" s="149"/>
      <c r="J373" s="149"/>
    </row>
    <row r="374" spans="2:11">
      <c r="B374" s="189" t="s">
        <v>197</v>
      </c>
      <c r="C374" s="190"/>
      <c r="D374" s="190"/>
      <c r="E374" s="191"/>
      <c r="F374" s="12"/>
      <c r="G374" s="12"/>
      <c r="H374" s="149"/>
      <c r="I374" s="149"/>
      <c r="J374" s="149"/>
    </row>
    <row r="375" spans="2:11">
      <c r="B375" s="156" t="s">
        <v>214</v>
      </c>
      <c r="C375" s="157"/>
      <c r="E375" s="158">
        <v>2975198514.23</v>
      </c>
      <c r="F375" s="12"/>
      <c r="G375" s="12"/>
      <c r="H375" s="149"/>
      <c r="I375" s="149"/>
      <c r="J375" s="149"/>
    </row>
    <row r="376" spans="2:11">
      <c r="B376" s="11"/>
      <c r="C376" s="11"/>
      <c r="E376" s="192"/>
      <c r="F376" s="145"/>
      <c r="G376" s="145"/>
      <c r="H376" s="182"/>
      <c r="I376" s="149"/>
      <c r="J376" s="149"/>
    </row>
    <row r="377" spans="2:11">
      <c r="B377" s="193" t="s">
        <v>215</v>
      </c>
      <c r="C377" s="193"/>
      <c r="D377" s="194"/>
      <c r="E377" s="195">
        <f>SUM(D378:D394)</f>
        <v>285026905.19</v>
      </c>
      <c r="F377" s="12"/>
      <c r="G377" s="12"/>
      <c r="H377" s="149"/>
      <c r="I377" s="149"/>
      <c r="J377" s="149"/>
    </row>
    <row r="378" spans="2:11">
      <c r="B378" s="163" t="s">
        <v>216</v>
      </c>
      <c r="C378" s="163"/>
      <c r="D378" s="178">
        <v>265164</v>
      </c>
      <c r="E378" s="196"/>
      <c r="F378" s="145"/>
      <c r="G378" s="145"/>
      <c r="H378" s="182"/>
      <c r="I378" s="149"/>
      <c r="J378" s="149"/>
    </row>
    <row r="379" spans="2:11">
      <c r="B379" s="163" t="s">
        <v>217</v>
      </c>
      <c r="C379" s="163"/>
      <c r="D379" s="164">
        <v>0</v>
      </c>
      <c r="E379" s="197"/>
      <c r="F379" s="173"/>
      <c r="G379" s="173"/>
      <c r="H379" s="182"/>
      <c r="I379" s="149"/>
      <c r="J379" s="149"/>
    </row>
    <row r="380" spans="2:11">
      <c r="B380" s="163" t="s">
        <v>218</v>
      </c>
      <c r="C380" s="163"/>
      <c r="D380" s="164">
        <v>0</v>
      </c>
      <c r="E380" s="197"/>
      <c r="F380" s="173" t="s">
        <v>219</v>
      </c>
      <c r="G380" s="198">
        <v>2975198514.23</v>
      </c>
      <c r="H380" s="182"/>
      <c r="I380" s="149"/>
      <c r="J380" s="149"/>
    </row>
    <row r="381" spans="2:11">
      <c r="B381" s="163" t="s">
        <v>220</v>
      </c>
      <c r="C381" s="163"/>
      <c r="D381" s="164">
        <v>0</v>
      </c>
      <c r="E381" s="197"/>
      <c r="F381" s="173" t="s">
        <v>221</v>
      </c>
      <c r="G381" s="199">
        <v>269225329.63</v>
      </c>
      <c r="H381" s="182"/>
      <c r="I381" s="149"/>
      <c r="J381" s="149"/>
    </row>
    <row r="382" spans="2:11">
      <c r="B382" s="163" t="s">
        <v>222</v>
      </c>
      <c r="C382" s="163"/>
      <c r="D382" s="164">
        <v>0</v>
      </c>
      <c r="E382" s="197"/>
      <c r="F382" s="173" t="s">
        <v>223</v>
      </c>
      <c r="G382" s="199">
        <v>15536411.560000001</v>
      </c>
      <c r="H382" s="182"/>
      <c r="I382" s="149"/>
      <c r="J382" s="149"/>
    </row>
    <row r="383" spans="2:11">
      <c r="B383" s="163" t="s">
        <v>224</v>
      </c>
      <c r="C383" s="163"/>
      <c r="D383" s="164">
        <v>0</v>
      </c>
      <c r="E383" s="197"/>
      <c r="F383" s="173"/>
      <c r="G383" s="172">
        <f>G380-G381-G382</f>
        <v>2690436773.04</v>
      </c>
      <c r="H383" s="182"/>
      <c r="I383" s="149"/>
      <c r="J383" s="149"/>
    </row>
    <row r="384" spans="2:11">
      <c r="B384" s="163" t="s">
        <v>225</v>
      </c>
      <c r="C384" s="163"/>
      <c r="D384" s="164">
        <v>0</v>
      </c>
      <c r="E384" s="197"/>
      <c r="F384" s="173"/>
      <c r="G384" s="173"/>
      <c r="H384" s="182"/>
      <c r="I384" s="149"/>
      <c r="J384" s="149"/>
    </row>
    <row r="385" spans="2:10">
      <c r="B385" s="163" t="s">
        <v>226</v>
      </c>
      <c r="C385" s="163"/>
      <c r="D385" s="164">
        <v>0</v>
      </c>
      <c r="E385" s="200"/>
      <c r="F385" s="199">
        <v>269225329.63</v>
      </c>
      <c r="G385" s="145"/>
      <c r="H385" s="182"/>
      <c r="I385" s="149"/>
      <c r="J385" s="149"/>
    </row>
    <row r="386" spans="2:10">
      <c r="B386" s="163" t="s">
        <v>227</v>
      </c>
      <c r="C386" s="163"/>
      <c r="D386" s="164">
        <v>0</v>
      </c>
      <c r="E386" s="201"/>
      <c r="F386" s="199">
        <v>15536411.560000001</v>
      </c>
      <c r="G386" s="145"/>
      <c r="H386" s="182"/>
      <c r="I386" s="149"/>
      <c r="J386" s="149"/>
    </row>
    <row r="387" spans="2:10">
      <c r="B387" s="163" t="s">
        <v>228</v>
      </c>
      <c r="C387" s="163"/>
      <c r="D387" s="164">
        <v>0</v>
      </c>
      <c r="E387" s="201"/>
      <c r="F387" s="199">
        <f>SUM(F385:F386)</f>
        <v>284761741.19</v>
      </c>
      <c r="G387" s="145"/>
      <c r="H387" s="182"/>
      <c r="I387" s="149"/>
      <c r="J387" s="149"/>
    </row>
    <row r="388" spans="2:10">
      <c r="B388" s="163" t="s">
        <v>229</v>
      </c>
      <c r="C388" s="163"/>
      <c r="D388" s="164">
        <v>0</v>
      </c>
      <c r="E388" s="201"/>
      <c r="F388" s="145"/>
      <c r="G388" s="145"/>
      <c r="H388" s="182"/>
      <c r="I388" s="149"/>
    </row>
    <row r="389" spans="2:10">
      <c r="B389" s="163" t="s">
        <v>230</v>
      </c>
      <c r="C389" s="163"/>
      <c r="D389" s="164">
        <v>0</v>
      </c>
      <c r="E389" s="201"/>
      <c r="F389" s="145"/>
      <c r="G389" s="145"/>
      <c r="H389" s="182"/>
      <c r="I389" s="149"/>
    </row>
    <row r="390" spans="2:10" ht="12.75" customHeight="1">
      <c r="B390" s="163" t="s">
        <v>231</v>
      </c>
      <c r="C390" s="163"/>
      <c r="D390" s="164">
        <v>0</v>
      </c>
      <c r="E390" s="201"/>
      <c r="F390" s="145"/>
      <c r="G390" s="202"/>
      <c r="H390" s="182"/>
      <c r="I390" s="149"/>
    </row>
    <row r="391" spans="2:10">
      <c r="B391" s="163" t="s">
        <v>232</v>
      </c>
      <c r="C391" s="163"/>
      <c r="D391" s="164">
        <v>0</v>
      </c>
      <c r="E391" s="201"/>
      <c r="F391" s="173"/>
      <c r="G391" s="173"/>
      <c r="H391" s="182"/>
      <c r="I391" s="149"/>
    </row>
    <row r="392" spans="2:10">
      <c r="B392" s="163" t="s">
        <v>233</v>
      </c>
      <c r="C392" s="163"/>
      <c r="D392" s="164">
        <v>0</v>
      </c>
      <c r="E392" s="201"/>
      <c r="F392" s="172"/>
      <c r="G392" s="173"/>
      <c r="H392" s="182"/>
    </row>
    <row r="393" spans="2:10">
      <c r="B393" s="163" t="s">
        <v>234</v>
      </c>
      <c r="C393" s="163"/>
      <c r="D393" s="164">
        <v>0</v>
      </c>
      <c r="E393" s="201"/>
      <c r="F393" s="203"/>
      <c r="G393" s="173"/>
      <c r="H393" s="182"/>
    </row>
    <row r="394" spans="2:10">
      <c r="B394" s="204" t="s">
        <v>235</v>
      </c>
      <c r="C394" s="205"/>
      <c r="D394" s="178">
        <v>284761741.19</v>
      </c>
      <c r="E394" s="201"/>
      <c r="F394" s="172"/>
      <c r="G394" s="173"/>
      <c r="H394" s="182"/>
    </row>
    <row r="395" spans="2:10">
      <c r="B395" s="11"/>
      <c r="C395" s="11"/>
      <c r="E395" s="206"/>
      <c r="F395" s="199"/>
      <c r="G395" s="145"/>
      <c r="H395" s="182"/>
    </row>
    <row r="396" spans="2:10">
      <c r="B396" s="193" t="s">
        <v>236</v>
      </c>
      <c r="C396" s="193"/>
      <c r="D396" s="194"/>
      <c r="E396" s="170">
        <f>SUM(D396:D403)</f>
        <v>1.34</v>
      </c>
      <c r="F396" s="145"/>
      <c r="G396" s="145"/>
      <c r="H396" s="182"/>
    </row>
    <row r="397" spans="2:10">
      <c r="B397" s="163" t="s">
        <v>237</v>
      </c>
      <c r="C397" s="163"/>
      <c r="D397" s="164">
        <v>0</v>
      </c>
      <c r="E397" s="196"/>
      <c r="F397" s="145"/>
      <c r="G397" s="145"/>
      <c r="H397" s="182"/>
    </row>
    <row r="398" spans="2:10">
      <c r="B398" s="163" t="s">
        <v>238</v>
      </c>
      <c r="C398" s="163"/>
      <c r="D398" s="164">
        <v>0</v>
      </c>
      <c r="E398" s="196"/>
      <c r="F398" s="145"/>
      <c r="G398" s="145"/>
      <c r="H398" s="182"/>
    </row>
    <row r="399" spans="2:10">
      <c r="B399" s="163" t="s">
        <v>239</v>
      </c>
      <c r="C399" s="163"/>
      <c r="D399" s="164">
        <v>0</v>
      </c>
      <c r="E399" s="196"/>
      <c r="F399" s="145"/>
      <c r="G399" s="145"/>
      <c r="H399" s="182"/>
    </row>
    <row r="400" spans="2:10">
      <c r="B400" s="163" t="s">
        <v>240</v>
      </c>
      <c r="C400" s="163"/>
      <c r="D400" s="164">
        <v>0</v>
      </c>
      <c r="E400" s="196"/>
      <c r="F400" s="145"/>
      <c r="G400" s="145"/>
      <c r="H400" s="182"/>
    </row>
    <row r="401" spans="1:12">
      <c r="B401" s="163" t="s">
        <v>241</v>
      </c>
      <c r="C401" s="163"/>
      <c r="D401" s="164">
        <v>0</v>
      </c>
      <c r="E401" s="196"/>
      <c r="F401" s="145"/>
      <c r="G401" s="145"/>
      <c r="H401" s="182"/>
    </row>
    <row r="402" spans="1:12">
      <c r="B402" s="163" t="s">
        <v>242</v>
      </c>
      <c r="C402" s="163"/>
      <c r="D402" s="164">
        <v>0</v>
      </c>
      <c r="E402" s="196"/>
      <c r="F402" s="145"/>
      <c r="G402" s="145"/>
      <c r="H402" s="182"/>
    </row>
    <row r="403" spans="1:12">
      <c r="B403" s="204" t="s">
        <v>243</v>
      </c>
      <c r="C403" s="205"/>
      <c r="D403" s="164">
        <v>1.34</v>
      </c>
      <c r="E403" s="196"/>
      <c r="F403" s="145"/>
      <c r="G403" s="145"/>
      <c r="H403" s="182"/>
    </row>
    <row r="404" spans="1:12">
      <c r="B404" s="11"/>
      <c r="C404" s="11"/>
      <c r="E404" s="159"/>
      <c r="F404" s="145"/>
      <c r="G404" s="145"/>
      <c r="H404" s="182"/>
    </row>
    <row r="405" spans="1:12">
      <c r="B405" s="179" t="s">
        <v>244</v>
      </c>
      <c r="D405" s="207"/>
      <c r="E405" s="158">
        <f>+E375-E377+E396</f>
        <v>2690171610.3800001</v>
      </c>
      <c r="F405" s="208">
        <v>2690171610.3800006</v>
      </c>
      <c r="G405" s="199"/>
      <c r="H405" s="182"/>
    </row>
    <row r="406" spans="1:12">
      <c r="E406" s="209">
        <v>2690175414.9800005</v>
      </c>
      <c r="F406" s="208">
        <f>E405-F405</f>
        <v>0</v>
      </c>
      <c r="G406" s="145"/>
      <c r="H406" s="182"/>
    </row>
    <row r="407" spans="1:12">
      <c r="E407" s="182"/>
      <c r="F407" s="199"/>
      <c r="G407" s="145"/>
      <c r="H407" s="182"/>
    </row>
    <row r="408" spans="1:12">
      <c r="F408" s="145"/>
      <c r="G408" s="145"/>
      <c r="H408" s="182"/>
    </row>
    <row r="409" spans="1:12">
      <c r="F409" s="145"/>
      <c r="G409" s="145"/>
      <c r="H409" s="182"/>
    </row>
    <row r="410" spans="1:12">
      <c r="F410" s="145"/>
      <c r="G410" s="145"/>
      <c r="H410" s="182"/>
    </row>
    <row r="411" spans="1:12" ht="21" customHeight="1">
      <c r="A411" s="210"/>
      <c r="B411" s="211" t="s">
        <v>245</v>
      </c>
      <c r="C411" s="211"/>
      <c r="D411" s="211"/>
      <c r="E411" s="211"/>
      <c r="F411" s="211"/>
      <c r="G411" s="212"/>
      <c r="H411" s="210"/>
      <c r="I411" s="210"/>
      <c r="J411" s="210"/>
      <c r="K411" s="210"/>
      <c r="L411" s="210"/>
    </row>
    <row r="412" spans="1:12">
      <c r="B412" s="213"/>
      <c r="C412" s="213"/>
      <c r="D412" s="213"/>
      <c r="E412" s="213"/>
      <c r="F412" s="213"/>
      <c r="G412" s="11"/>
    </row>
    <row r="413" spans="1:12">
      <c r="B413" s="213"/>
      <c r="C413" s="213"/>
      <c r="D413" s="213"/>
      <c r="E413" s="213"/>
      <c r="F413" s="213"/>
      <c r="G413" s="11"/>
    </row>
    <row r="414" spans="1:12">
      <c r="B414" s="53" t="s">
        <v>246</v>
      </c>
      <c r="C414" s="54" t="s">
        <v>44</v>
      </c>
      <c r="D414" s="79" t="s">
        <v>45</v>
      </c>
      <c r="E414" s="79" t="s">
        <v>46</v>
      </c>
      <c r="F414" s="11"/>
      <c r="G414" s="11"/>
    </row>
    <row r="415" spans="1:12" ht="21" customHeight="1">
      <c r="B415" s="21" t="s">
        <v>247</v>
      </c>
      <c r="C415" s="124"/>
      <c r="D415" s="124"/>
      <c r="E415" s="124"/>
      <c r="F415" s="11"/>
      <c r="G415" s="11"/>
    </row>
    <row r="416" spans="1:12">
      <c r="B416" s="23"/>
      <c r="C416" s="39"/>
      <c r="D416" s="39"/>
      <c r="E416" s="39"/>
      <c r="F416" s="11"/>
      <c r="G416" s="11"/>
    </row>
    <row r="417" spans="2:7">
      <c r="B417" s="25"/>
      <c r="C417" s="214"/>
      <c r="D417" s="214"/>
      <c r="E417" s="214"/>
      <c r="F417" s="11"/>
      <c r="G417" s="11"/>
    </row>
    <row r="418" spans="2:7">
      <c r="C418" s="20">
        <f>SUM(C416:C417)</f>
        <v>0</v>
      </c>
      <c r="D418" s="20">
        <f>SUM(D416:D417)</f>
        <v>0</v>
      </c>
      <c r="E418" s="20">
        <f>SUM(E416:E417)</f>
        <v>0</v>
      </c>
      <c r="F418" s="11"/>
      <c r="G418" s="11"/>
    </row>
    <row r="419" spans="2:7">
      <c r="F419" s="11"/>
      <c r="G419" s="11"/>
    </row>
    <row r="420" spans="2:7">
      <c r="F420" s="11"/>
      <c r="G420" s="11"/>
    </row>
    <row r="421" spans="2:7" ht="12" customHeight="1">
      <c r="F421" s="11"/>
      <c r="G421" s="11"/>
    </row>
    <row r="422" spans="2:7">
      <c r="F422" s="11"/>
      <c r="G422" s="11"/>
    </row>
    <row r="423" spans="2:7">
      <c r="B423" s="215" t="s">
        <v>248</v>
      </c>
      <c r="F423" s="11"/>
      <c r="G423" s="11"/>
    </row>
    <row r="424" spans="2:7">
      <c r="F424" s="11"/>
      <c r="G424" s="11"/>
    </row>
    <row r="425" spans="2:7">
      <c r="C425" s="144"/>
      <c r="D425" s="144"/>
      <c r="E425" s="144"/>
    </row>
    <row r="426" spans="2:7">
      <c r="C426" s="144"/>
      <c r="D426" s="144"/>
      <c r="E426" s="144"/>
      <c r="F426" s="216"/>
    </row>
    <row r="427" spans="2:7">
      <c r="B427" s="11"/>
      <c r="C427" s="217"/>
      <c r="D427" s="217"/>
      <c r="E427" s="217"/>
    </row>
    <row r="428" spans="2:7">
      <c r="B428" s="11"/>
      <c r="C428" s="11"/>
      <c r="D428" s="11"/>
      <c r="E428" s="11"/>
      <c r="G428" s="11"/>
    </row>
    <row r="429" spans="2:7">
      <c r="B429" s="217"/>
      <c r="C429" s="217"/>
      <c r="D429" s="217"/>
      <c r="E429" s="217"/>
      <c r="F429" s="217"/>
      <c r="G429" s="217"/>
    </row>
    <row r="430" spans="2:7">
      <c r="B430" s="218"/>
      <c r="C430" s="217"/>
      <c r="D430" s="230"/>
      <c r="E430" s="230"/>
      <c r="F430" s="11"/>
      <c r="G430" s="219"/>
    </row>
    <row r="431" spans="2:7">
      <c r="B431" s="218"/>
      <c r="C431" s="217"/>
      <c r="D431" s="230"/>
      <c r="E431" s="230"/>
      <c r="F431" s="220"/>
      <c r="G431" s="220"/>
    </row>
    <row r="432" spans="2:7">
      <c r="B432" s="217"/>
      <c r="C432" s="217"/>
      <c r="D432" s="217"/>
      <c r="E432" s="217"/>
      <c r="F432" s="144"/>
      <c r="G432" s="144"/>
    </row>
    <row r="433" spans="1:12">
      <c r="B433" s="217"/>
      <c r="C433" s="217"/>
      <c r="D433" s="217"/>
      <c r="E433" s="217"/>
      <c r="F433" s="144"/>
      <c r="G433" s="144"/>
    </row>
    <row r="434" spans="1:12" ht="12.75" customHeight="1"/>
    <row r="435" spans="1:12" ht="15">
      <c r="A435" s="119" t="s">
        <v>249</v>
      </c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</row>
    <row r="437" spans="1:12" ht="12.75" customHeight="1"/>
  </sheetData>
  <mergeCells count="12">
    <mergeCell ref="A177:L177"/>
    <mergeCell ref="D216:E216"/>
    <mergeCell ref="E227:E228"/>
    <mergeCell ref="E266:E268"/>
    <mergeCell ref="D430:E430"/>
    <mergeCell ref="D431:E431"/>
    <mergeCell ref="D70:E70"/>
    <mergeCell ref="A75:L75"/>
    <mergeCell ref="D153:E153"/>
    <mergeCell ref="D160:E160"/>
    <mergeCell ref="D167:E167"/>
    <mergeCell ref="D174:E174"/>
  </mergeCells>
  <dataValidations count="4">
    <dataValidation allowBlank="1" showInputMessage="1" showErrorMessage="1" prompt="Especificar origen de dicho recurso: Federal, Estatal, Municipal, Particulares." sqref="D149 D156 D163"/>
    <dataValidation allowBlank="1" showInputMessage="1" showErrorMessage="1" prompt="Características cualitativas significativas que les impacten financieramente." sqref="D114:E114 E149 E156 E163"/>
    <dataValidation allowBlank="1" showInputMessage="1" showErrorMessage="1" prompt="Corresponde al número de la cuenta de acuerdo al Plan de Cuentas emitido por el CONAC (DOF 22/11/2010)." sqref="B114"/>
    <dataValidation allowBlank="1" showInputMessage="1" showErrorMessage="1" prompt="Saldo final del periodo que corresponde la cuenta pública presentada (mensual:  enero, febrero, marzo, etc.; trimestral: 1er, 2do, 3ro. o 4to.)." sqref="C114 C149 C156 C163"/>
  </dataValidations>
  <printOptions horizontalCentered="1"/>
  <pageMargins left="0.70866141732283472" right="0.70866141732283472" top="0.74803149606299213" bottom="0.74803149606299213" header="0.31496062992125984" footer="0.31496062992125984"/>
  <pageSetup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2017-06-27T20:55:33Z</cp:lastPrinted>
  <dcterms:created xsi:type="dcterms:W3CDTF">2017-06-27T20:47:11Z</dcterms:created>
  <dcterms:modified xsi:type="dcterms:W3CDTF">2020-08-01T01:47:51Z</dcterms:modified>
</cp:coreProperties>
</file>