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2T\1InformacionContable\xlsx\"/>
    </mc:Choice>
  </mc:AlternateContent>
  <xr:revisionPtr revIDLastSave="0" documentId="8_{823A3D9D-1D00-4B70-BF6F-D535CDF7AB26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7" i="1" l="1"/>
  <c r="D397" i="1"/>
  <c r="C397" i="1"/>
  <c r="E375" i="1"/>
  <c r="E363" i="1"/>
  <c r="E356" i="1"/>
  <c r="E384" i="1" s="1"/>
  <c r="E348" i="1"/>
  <c r="G345" i="1"/>
  <c r="E342" i="1"/>
  <c r="E335" i="1"/>
  <c r="C312" i="1"/>
  <c r="E300" i="1"/>
  <c r="D300" i="1"/>
  <c r="C300" i="1"/>
  <c r="E279" i="1"/>
  <c r="D279" i="1"/>
  <c r="C279" i="1"/>
  <c r="D271" i="1"/>
  <c r="C271" i="1"/>
  <c r="C250" i="1"/>
  <c r="D244" i="1" s="1"/>
  <c r="D247" i="1"/>
  <c r="D246" i="1"/>
  <c r="D245" i="1"/>
  <c r="D239" i="1"/>
  <c r="D238" i="1"/>
  <c r="D237" i="1"/>
  <c r="D231" i="1"/>
  <c r="D230" i="1"/>
  <c r="D229" i="1"/>
  <c r="D224" i="1"/>
  <c r="D223" i="1"/>
  <c r="D222" i="1"/>
  <c r="D221" i="1"/>
  <c r="D216" i="1"/>
  <c r="D215" i="1"/>
  <c r="D214" i="1"/>
  <c r="C206" i="1"/>
  <c r="C198" i="1"/>
  <c r="C172" i="1"/>
  <c r="C165" i="1"/>
  <c r="C158" i="1"/>
  <c r="C151" i="1"/>
  <c r="F143" i="1"/>
  <c r="E143" i="1"/>
  <c r="D143" i="1"/>
  <c r="C143" i="1"/>
  <c r="C119" i="1"/>
  <c r="C110" i="1"/>
  <c r="E103" i="1"/>
  <c r="D103" i="1"/>
  <c r="C103" i="1"/>
  <c r="E93" i="1"/>
  <c r="D93" i="1"/>
  <c r="C93" i="1"/>
  <c r="C69" i="1"/>
  <c r="C62" i="1"/>
  <c r="C51" i="1"/>
  <c r="F40" i="1"/>
  <c r="E40" i="1"/>
  <c r="D40" i="1"/>
  <c r="C40" i="1"/>
  <c r="E32" i="1"/>
  <c r="D32" i="1"/>
  <c r="C32" i="1"/>
  <c r="D232" i="1" l="1"/>
  <c r="D240" i="1"/>
  <c r="D234" i="1"/>
  <c r="D242" i="1"/>
  <c r="D219" i="1"/>
  <c r="D227" i="1"/>
  <c r="D235" i="1"/>
  <c r="D243" i="1"/>
  <c r="D217" i="1"/>
  <c r="D225" i="1"/>
  <c r="D233" i="1"/>
  <c r="D241" i="1"/>
  <c r="D218" i="1"/>
  <c r="D226" i="1"/>
  <c r="D220" i="1"/>
  <c r="D228" i="1"/>
  <c r="D236" i="1"/>
  <c r="D250" i="1" l="1"/>
</calcChain>
</file>

<file path=xl/sharedStrings.xml><?xml version="1.0" encoding="utf-8"?>
<sst xmlns="http://schemas.openxmlformats.org/spreadsheetml/2006/main" count="294" uniqueCount="227">
  <si>
    <t>RÉGIMEN DE PROTECCIÓN SOCIAL EN SALUD DEL ESTADO DE GUANAJUATO</t>
  </si>
  <si>
    <t xml:space="preserve">NOTAS A LOS ESTADOS FINANCIEROS </t>
  </si>
  <si>
    <t>Al 30 de Junio del 2016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</si>
  <si>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</si>
  <si>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</si>
  <si>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</si>
  <si>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</si>
  <si>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</si>
  <si>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</si>
  <si>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</si>
  <si>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</si>
  <si>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</si>
  <si>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</si>
  <si>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</si>
  <si>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</si>
  <si>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</si>
  <si>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</si>
  <si>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</si>
  <si>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1122602001 CUENTAS POR COBRAR A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</si>
  <si>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</si>
  <si>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</si>
  <si>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</si>
  <si>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</si>
  <si>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</si>
  <si>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</si>
  <si>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DEUDORES POR ANTICIPOS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</si>
  <si>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</si>
  <si>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</si>
  <si>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</si>
  <si>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</si>
  <si>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</si>
  <si>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</si>
  <si>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</si>
  <si>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</si>
  <si>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</si>
  <si>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</si>
  <si>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</si>
  <si>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</si>
  <si>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</si>
  <si>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</si>
  <si>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Página 9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</si>
  <si>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</si>
  <si>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</si>
  <si>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</si>
  <si>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</si>
  <si>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</si>
  <si>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</si>
  <si>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1230 BIENES INMUEBLES, INFRAESTRUCTURA Y CONTRUCCIONES EN PROCESO</t>
  </si>
  <si>
    <t>1240 BIENES MUEBLES</t>
  </si>
  <si>
    <t>1260 DEPRECIACIÓN, DETERIORO Y AMORTIZACIÓN ACUMULADA DE BIENES</t>
  </si>
  <si>
    <t>ESF-09 INTANGIBLES Y DIFERIDOS</t>
  </si>
  <si>
    <t>1250 ACTIVOS INTANGIBLES</t>
  </si>
  <si>
    <t>1270 ACTIVOS DIFERIDOS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</si>
  <si>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</si>
  <si>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</si>
  <si>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</si>
  <si>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</si>
  <si>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</si>
  <si>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</si>
  <si>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2110 CUENTAS POR PAGAR A CORTO PLAZO</t>
  </si>
  <si>
    <t>2111401001  APORTACIÓN PATRONAL ISSEG</t>
  </si>
  <si>
    <t>2111401002  APORTACION PATRONAL ISSSTE</t>
  </si>
  <si>
    <t>2112101002  PADRON UNICO DE PROVEEDORES</t>
  </si>
  <si>
    <t>2117101001  ISR NOMINA</t>
  </si>
  <si>
    <t>2117101013  ISR RETENCION ARRENDAMIENTO</t>
  </si>
  <si>
    <t>2117102002  CEDULAR  ARRENDAMIENTO</t>
  </si>
  <si>
    <t>2117202002  CUOTAS TRABAJADOR ISSEG</t>
  </si>
  <si>
    <t>2117202003  APORTACIÓN TRABAJADOR ISSSTE</t>
  </si>
  <si>
    <t>2117502101  IMPUESTO SOBRE NOMINAS</t>
  </si>
  <si>
    <t>2117911001  ISSEG</t>
  </si>
  <si>
    <t>2119904001  ENTIDADES</t>
  </si>
  <si>
    <t>2119905001  ACREEDORES DIVERSOS</t>
  </si>
  <si>
    <t>2119906001  NOMINA SANCIONES POR RETARDOS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</si>
  <si>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</si>
  <si>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</si>
  <si>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</si>
  <si>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</si>
  <si>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</si>
  <si>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</si>
  <si>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</si>
  <si>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</si>
  <si>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</si>
  <si>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Página 10</t>
  </si>
  <si>
    <t>II) NOTAS AL ESTADO DE ACTIVIDADES</t>
  </si>
  <si>
    <t>INGRESOS DE GESTIÓN</t>
  </si>
  <si>
    <t>ERA-01 INGRESOS</t>
  </si>
  <si>
    <t>NOTA</t>
  </si>
  <si>
    <t>4162610061  SANCIONES</t>
  </si>
  <si>
    <t>4162 Multas</t>
  </si>
  <si>
    <t>4160 Aprovechamientos de Tipo Corriente</t>
  </si>
  <si>
    <t>INGRESOS DE GESTION</t>
  </si>
  <si>
    <t>4213831000  CONVENIO SERVICIOS PERSONALES</t>
  </si>
  <si>
    <t>4213832000  CONVENIO MATERIALES Y SUMINISTROS</t>
  </si>
  <si>
    <t>4213833000  CONVENIO SERVICIOS GENERALES</t>
  </si>
  <si>
    <t>4213834000  CONVENIO AYUDAS Y SUBSIDIOS</t>
  </si>
  <si>
    <t>4213 Convenios</t>
  </si>
  <si>
    <t>4210 Participaciones y Aportaciones</t>
  </si>
  <si>
    <t>PARTICIPACIONES, APORTACIONES</t>
  </si>
  <si>
    <t>ERA-02 OTROS INGRESOS Y BENEFICIOS</t>
  </si>
  <si>
    <t xml:space="preserve">4300 OTROS INGRESOS Y BENEFICIOS
</t>
  </si>
  <si>
    <t>GASTOS Y OTRAS PÉRDIDAS</t>
  </si>
  <si>
    <t>ERA-03 GASTOS</t>
  </si>
  <si>
    <t>%GASTO</t>
  </si>
  <si>
    <t>EXPLICACION</t>
  </si>
  <si>
    <t>5000 GASTOS Y OTRAS PERDIDAS</t>
  </si>
  <si>
    <t>5111113000  SUELDOS BASE AL PERS</t>
  </si>
  <si>
    <t>5113132000  PRIMAS DE VACAS., DO</t>
  </si>
  <si>
    <t>5113134000  COMPENSACIONES</t>
  </si>
  <si>
    <t>5114141000  APORTACIONES DE SEGURIDAD SOCI</t>
  </si>
  <si>
    <t>5115154000  PRESTACIONES CONTRACTUALES</t>
  </si>
  <si>
    <t>5115159000  OTRAS PRESTACIONES S</t>
  </si>
  <si>
    <t>5121211000  MATERIALES Y ÚTILES DE OFICINA</t>
  </si>
  <si>
    <t>5121214000  MAT. Y UTILES PARA E</t>
  </si>
  <si>
    <t>5122221000  ALIMENTACIÓN DE PERSONAS</t>
  </si>
  <si>
    <t>5124246000  MATERIAL ELÉCTRICO</t>
  </si>
  <si>
    <t>5124249000  MATERIALES DIVERSOS</t>
  </si>
  <si>
    <t>5126261000  COMBUSTIBLES, LUBRIC</t>
  </si>
  <si>
    <t>5129294000  REFACCIONES Y ACCESO</t>
  </si>
  <si>
    <t>5131311000  SERVICIO DE ENERGÍA ELÉCTRICA</t>
  </si>
  <si>
    <t>5131313000  SERVICIO DE AGUA POTABLE</t>
  </si>
  <si>
    <t>5131314000  TELEFONÍA TRADICIONAL</t>
  </si>
  <si>
    <t>5131315000  TELEFONÍA CELULAR</t>
  </si>
  <si>
    <t>5131317000  SERV. ACCESO A INTER</t>
  </si>
  <si>
    <t>5131318000  SERVICIO POSTAL</t>
  </si>
  <si>
    <t>5132322000  ARRENDAMIENTO DE EDIFICIOS</t>
  </si>
  <si>
    <t>5132323000  ARRENDA. DE MOB. Y E</t>
  </si>
  <si>
    <t>5133338000  SERVICIOS DE VIGILANCIA</t>
  </si>
  <si>
    <t>5133339000  SERVICIOS PROFESIONA</t>
  </si>
  <si>
    <t>5134345000  SEGUROS DE BIENES PATRIMONIALE</t>
  </si>
  <si>
    <t>5135358000  SERVICIOS DE LIMPIEZ</t>
  </si>
  <si>
    <t>5135359000  SERVICIOS DE JARDINE</t>
  </si>
  <si>
    <t>5136361200  DIF. POR MEDIOS ALTE</t>
  </si>
  <si>
    <t>5137371000  PASAJES AEREOS</t>
  </si>
  <si>
    <t>5137372000  PASAJES TERRESTRES</t>
  </si>
  <si>
    <t>5137375000  VIATICOS EN EL PAIS</t>
  </si>
  <si>
    <t>5139398000  IMPUESTO DE NOMINA</t>
  </si>
  <si>
    <t>5212415100  TRANSFERENCIAS PARA</t>
  </si>
  <si>
    <t>5212415200  TRANSFER. PARA  MATE</t>
  </si>
  <si>
    <t>TRANSFERENCIAS DE SUBSIDIOS SOLICITADOS POR E ISAPEG</t>
  </si>
  <si>
    <t>5212415300  TRANSFERENCIAS PARA</t>
  </si>
  <si>
    <t>5599000006  Diferencia por Redondeo</t>
  </si>
  <si>
    <t>Página 11</t>
  </si>
  <si>
    <t>III) NOTAS AL ESTADO DE VARIACIÓN A LA HACIEDA PÚBLICA</t>
  </si>
  <si>
    <t>VHP-01 PATRIMONIO CONTRIBUIDO</t>
  </si>
  <si>
    <t>MODIFICACION</t>
  </si>
  <si>
    <t>3110 HACIENDA PUBLICA/PATRIMONIO CONTRIBUIDO</t>
  </si>
  <si>
    <t>3111835000  CONVENIO BIENES MUEB</t>
  </si>
  <si>
    <t>VHP-02 PATRIMONIO GENERADO</t>
  </si>
  <si>
    <t>3210 Resultado del Ejercicio (Ahorro/Des</t>
  </si>
  <si>
    <t>3220690201  APLICACIÓN DE REMANENTE PROPIO</t>
  </si>
  <si>
    <t>3220690202  APLICACIÓN DE REMANENTE FEDERAL</t>
  </si>
  <si>
    <t>IV) NOTAS AL ESTADO DE FLUJO DE EFECTIVO</t>
  </si>
  <si>
    <t>EFE-01 FLUJO DE EFECTIVO</t>
  </si>
  <si>
    <t>1112102001  BANCOMER 00103823393</t>
  </si>
  <si>
    <t>1112103001  BANORTE 004213790060</t>
  </si>
  <si>
    <t>1112104001  HSBC 040585783037 DI</t>
  </si>
  <si>
    <t>1112106002  BAJIO 148857010101</t>
  </si>
  <si>
    <t>1112106003  BAJIO 148850240101</t>
  </si>
  <si>
    <t>1112106004  BAJIO 148854460101</t>
  </si>
  <si>
    <t>1112106005  BAJIO 148818740101</t>
  </si>
  <si>
    <t>1112106006  BAJIO 148857760101</t>
  </si>
  <si>
    <t>1112106007  BAJIO 148855110101</t>
  </si>
  <si>
    <t>1112106008  BAJIO 149882400101</t>
  </si>
  <si>
    <t>1112106009  BAJIO 149883720101 PORTABILIDAD</t>
  </si>
  <si>
    <t>1112106010  BAJIO 154399610101</t>
  </si>
  <si>
    <t>1112106011  BAJIO 154403080101</t>
  </si>
  <si>
    <t>1112107001  SERFIN 180000356900</t>
  </si>
  <si>
    <t>EFE-02 ADQ. BIENES MUEBLES E INMUEBLES</t>
  </si>
  <si>
    <t>% SUB</t>
  </si>
  <si>
    <t>1210 INVERSIONES FINANCIERAS A LARGO PLAZO</t>
  </si>
  <si>
    <t>1230 BIENES INMUEBLES, INFRAESTRUCTURA Y CONSTRUCCIONES EN PROCESO</t>
  </si>
  <si>
    <t>Bienes Inmuebles, Infraestructura y Construcciones en Proceso</t>
  </si>
  <si>
    <t>Página 12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</si>
  <si>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</si>
  <si>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</si>
  <si>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</si>
  <si>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30 de junio de 2016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</si>
  <si>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</si>
  <si>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</si>
  <si>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</si>
  <si>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</si>
  <si>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</si>
  <si>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</si>
  <si>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</si>
  <si>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</si>
  <si>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</si>
  <si>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CONVENIOS BIENES MUEBLES</t>
  </si>
  <si>
    <t>Productos de capital</t>
  </si>
  <si>
    <t>APLICACIÓN DE REMANENTE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</si>
  <si>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</si>
  <si>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</si>
  <si>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</si>
  <si>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</si>
  <si>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</si>
  <si>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</si>
  <si>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</si>
  <si>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</si>
  <si>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</si>
  <si>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</si>
  <si>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</si>
  <si>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</si>
  <si>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</si>
  <si>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</si>
  <si>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</si>
  <si>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</si>
  <si>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</si>
  <si>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</si>
  <si>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</si>
  <si>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</si>
  <si>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</si>
  <si>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</si>
  <si>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</si>
  <si>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</si>
  <si>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</si>
  <si>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</si>
  <si>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</si>
  <si>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</si>
  <si>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</si>
  <si>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</si>
  <si>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</si>
  <si>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</si>
  <si>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</si>
  <si>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</si>
  <si>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</si>
  <si>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7000 CUENTAS DE ORDEN CONTABLES</t>
  </si>
  <si>
    <t>Bajo protesta de decir verdad declaramos que los Estados Financieros y sus Notas son razonablemente correctos y responsabilidad del emisor</t>
  </si>
  <si>
    <t>Página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</si>
</sst>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00000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rgb="FF00206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theme="0"/>
      <name val="Arial"/>
      <family val="2"/>
    </font>
    <font>
      <sz val="10"/>
      <color rgb="FF222222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8">
    <xf numFmtId="0" fontId="0" fillId="0" borderId="0" xfId="0"/>
    <xf numFmtId="2" fontId="5" fillId="2" borderId="0" xfId="1" applyNumberFormat="1" applyFont="1" applyFill="1" applyAlignment="1">
      <alignment horizontal="centerContinuous" vertical="center"/>
    </xf>
    <xf numFmtId="2" fontId="6" fillId="2" borderId="0" xfId="1" applyNumberFormat="1" applyFont="1" applyFill="1" applyAlignment="1">
      <alignment horizontal="centerContinuous" vertical="center"/>
    </xf>
    <xf numFmtId="2" fontId="7" fillId="2" borderId="0" xfId="1" applyNumberFormat="1" applyFont="1" applyFill="1"/>
    <xf numFmtId="2" fontId="1" fillId="3" borderId="0" xfId="1" applyNumberFormat="1" applyFont="1" applyFill="1" applyBorder="1" applyAlignment="1">
      <alignment horizontal="centerContinuous" vertical="center"/>
    </xf>
    <xf numFmtId="2" fontId="8" fillId="0" borderId="0" xfId="1" applyNumberFormat="1" applyFont="1" applyAlignment="1">
      <alignment horizontal="center"/>
    </xf>
    <xf numFmtId="2" fontId="9" fillId="0" borderId="0" xfId="1" applyNumberFormat="1" applyFont="1"/>
    <xf numFmtId="2" fontId="1" fillId="2" borderId="0" xfId="1" applyNumberFormat="1" applyFont="1" applyFill="1" applyBorder="1" applyAlignment="1">
      <alignment horizontal="left" vertical="center"/>
    </xf>
    <xf numFmtId="2" fontId="10" fillId="2" borderId="0" xfId="1" applyNumberFormat="1" applyFont="1" applyFill="1" applyBorder="1" applyAlignment="1">
      <alignment horizontal="right"/>
    </xf>
    <xf numFmtId="2" fontId="1" fillId="2" borderId="0" xfId="1" applyNumberFormat="1" applyFont="1" applyFill="1" applyBorder="1" applyAlignment="1"/>
    <xf numFmtId="2" fontId="1" fillId="2" borderId="0" xfId="1" applyNumberFormat="1" applyFont="1" applyFill="1" applyBorder="1" applyAlignment="1" applyProtection="1">
      <protection locked="0"/>
    </xf>
    <xf numFmtId="2" fontId="7" fillId="2" borderId="0" xfId="1" applyNumberFormat="1" applyFont="1" applyFill="1" applyBorder="1"/>
    <xf numFmtId="2" fontId="2" fillId="2" borderId="0" xfId="1" applyNumberFormat="1" applyFont="1" applyFill="1" applyBorder="1"/>
    <xf numFmtId="2" fontId="11" fillId="0" borderId="0" xfId="1" applyNumberFormat="1" applyFont="1" applyAlignment="1">
      <alignment horizontal="left"/>
    </xf>
    <xf numFmtId="2" fontId="6" fillId="0" borderId="0" xfId="1" applyNumberFormat="1" applyFont="1" applyAlignment="1">
      <alignment horizontal="justify"/>
    </xf>
    <xf numFmtId="2" fontId="11" fillId="0" borderId="0" xfId="1" applyNumberFormat="1" applyFont="1" applyAlignment="1">
      <alignment horizontal="justify"/>
    </xf>
    <xf numFmtId="2" fontId="11" fillId="0" borderId="0" xfId="1" applyNumberFormat="1" applyFont="1" applyBorder="1" applyAlignment="1">
      <alignment horizontal="left"/>
    </xf>
    <xf numFmtId="2" fontId="12" fillId="2" borderId="0" xfId="1" applyNumberFormat="1" applyFont="1" applyFill="1" applyBorder="1"/>
    <xf numFmtId="2" fontId="6" fillId="2" borderId="0" xfId="1" applyNumberFormat="1" applyFont="1" applyFill="1" applyBorder="1"/>
    <xf numFmtId="2" fontId="1" fillId="3" borderId="1" xfId="1" applyNumberFormat="1" applyFont="1" applyFill="1" applyBorder="1" applyAlignment="1">
      <alignment horizontal="left" vertical="center"/>
    </xf>
    <xf numFmtId="2" fontId="1" fillId="3" borderId="1" xfId="1" applyNumberFormat="1" applyFont="1" applyFill="1" applyBorder="1" applyAlignment="1">
      <alignment horizontal="center" vertical="center"/>
    </xf>
    <xf numFmtId="2" fontId="1" fillId="2" borderId="2" xfId="1" applyNumberFormat="1" applyFont="1" applyFill="1" applyBorder="1" applyAlignment="1">
      <alignment horizontal="left"/>
    </xf>
    <xf numFmtId="2" fontId="9" fillId="2" borderId="2" xfId="1" applyNumberFormat="1" applyFont="1" applyFill="1" applyBorder="1"/>
    <xf numFmtId="2" fontId="1" fillId="2" borderId="3" xfId="1" applyNumberFormat="1" applyFont="1" applyFill="1" applyBorder="1" applyAlignment="1">
      <alignment horizontal="left"/>
    </xf>
    <xf numFmtId="2" fontId="9" fillId="2" borderId="3" xfId="1" applyNumberFormat="1" applyFont="1" applyFill="1" applyBorder="1"/>
    <xf numFmtId="2" fontId="1" fillId="2" borderId="4" xfId="1" applyNumberFormat="1" applyFont="1" applyFill="1" applyBorder="1" applyAlignment="1">
      <alignment horizontal="left"/>
    </xf>
    <xf numFmtId="2" fontId="9" fillId="2" borderId="4" xfId="1" applyNumberFormat="1" applyFont="1" applyFill="1" applyBorder="1"/>
    <xf numFmtId="2" fontId="13" fillId="2" borderId="0" xfId="1" applyNumberFormat="1" applyFont="1" applyFill="1" applyBorder="1"/>
    <xf numFmtId="2" fontId="3" fillId="0" borderId="0" xfId="1" applyNumberFormat="1" applyFont="1"/>
    <xf numFmtId="2" fontId="7" fillId="2" borderId="3" xfId="1" applyNumberFormat="1" applyFont="1" applyFill="1" applyBorder="1"/>
    <xf numFmtId="43" fontId="7" fillId="2" borderId="3" xfId="1" applyFont="1" applyFill="1" applyBorder="1"/>
    <xf numFmtId="2" fontId="7" fillId="2" borderId="4" xfId="1" applyNumberFormat="1" applyFont="1" applyFill="1" applyBorder="1"/>
    <xf numFmtId="43" fontId="1" fillId="3" borderId="1" xfId="1" applyFont="1" applyFill="1" applyBorder="1" applyAlignment="1">
      <alignment horizontal="center" vertical="center"/>
    </xf>
    <xf numFmtId="2" fontId="1" fillId="2" borderId="0" xfId="1" applyNumberFormat="1" applyFont="1" applyFill="1" applyBorder="1" applyAlignment="1">
      <alignment horizontal="center" vertical="center"/>
    </xf>
    <xf numFmtId="2" fontId="6" fillId="2" borderId="0" xfId="1" applyNumberFormat="1" applyFont="1" applyFill="1"/>
    <xf numFmtId="2" fontId="1" fillId="2" borderId="0" xfId="1" applyNumberFormat="1" applyFont="1" applyFill="1" applyBorder="1" applyAlignment="1">
      <alignment horizontal="left"/>
    </xf>
    <xf numFmtId="2" fontId="9" fillId="2" borderId="0" xfId="1" applyNumberFormat="1" applyFont="1" applyFill="1" applyBorder="1"/>
    <xf numFmtId="2" fontId="1" fillId="3" borderId="1" xfId="1" applyNumberFormat="1" applyFont="1" applyFill="1" applyBorder="1" applyAlignment="1">
      <alignment horizontal="center" vertical="center" wrapText="1"/>
    </xf>
    <xf numFmtId="2" fontId="9" fillId="2" borderId="5" xfId="1" applyNumberFormat="1" applyFont="1" applyFill="1" applyBorder="1"/>
    <xf numFmtId="2" fontId="9" fillId="2" borderId="6" xfId="1" applyNumberFormat="1" applyFont="1" applyFill="1" applyBorder="1"/>
    <xf numFmtId="2" fontId="9" fillId="2" borderId="7" xfId="1" applyNumberFormat="1" applyFont="1" applyFill="1" applyBorder="1"/>
    <xf numFmtId="2" fontId="1" fillId="3" borderId="8" xfId="1" applyNumberFormat="1" applyFont="1" applyFill="1" applyBorder="1"/>
    <xf numFmtId="2" fontId="1" fillId="3" borderId="9" xfId="1" applyNumberFormat="1" applyFont="1" applyFill="1" applyBorder="1"/>
    <xf numFmtId="2" fontId="1" fillId="3" borderId="10" xfId="1" applyNumberFormat="1" applyFont="1" applyFill="1" applyBorder="1"/>
    <xf numFmtId="2" fontId="1" fillId="2" borderId="0" xfId="1" applyNumberFormat="1" applyFont="1" applyFill="1" applyBorder="1"/>
    <xf numFmtId="2" fontId="14" fillId="2" borderId="0" xfId="1" applyNumberFormat="1" applyFont="1" applyFill="1" applyBorder="1" applyAlignment="1">
      <alignment horizontal="center"/>
    </xf>
    <xf numFmtId="2" fontId="12" fillId="2" borderId="0" xfId="1" applyNumberFormat="1" applyFont="1" applyFill="1" applyBorder="1" applyAlignment="1"/>
    <xf numFmtId="2" fontId="7" fillId="2" borderId="2" xfId="1" applyNumberFormat="1" applyFont="1" applyFill="1" applyBorder="1"/>
    <xf numFmtId="2" fontId="3" fillId="0" borderId="3" xfId="1" applyNumberFormat="1" applyFont="1" applyBorder="1"/>
    <xf numFmtId="2" fontId="3" fillId="0" borderId="4" xfId="1" applyNumberFormat="1" applyFont="1" applyBorder="1"/>
    <xf numFmtId="2" fontId="7" fillId="3" borderId="1" xfId="1" applyNumberFormat="1" applyFont="1" applyFill="1" applyBorder="1"/>
    <xf numFmtId="2" fontId="6" fillId="3" borderId="2" xfId="1" applyNumberFormat="1" applyFont="1" applyFill="1" applyBorder="1" applyAlignment="1">
      <alignment horizontal="left" vertical="center" wrapText="1"/>
    </xf>
    <xf numFmtId="2" fontId="6" fillId="3" borderId="2" xfId="1" applyNumberFormat="1" applyFont="1" applyFill="1" applyBorder="1" applyAlignment="1">
      <alignment horizontal="center" vertical="center" wrapText="1"/>
    </xf>
    <xf numFmtId="2" fontId="6" fillId="3" borderId="16" xfId="1" applyNumberFormat="1" applyFont="1" applyFill="1" applyBorder="1" applyAlignment="1">
      <alignment horizontal="center" vertical="center" wrapText="1"/>
    </xf>
    <xf numFmtId="2" fontId="7" fillId="0" borderId="11" xfId="1" applyNumberFormat="1" applyFont="1" applyFill="1" applyBorder="1" applyAlignment="1">
      <alignment wrapText="1"/>
    </xf>
    <xf numFmtId="2" fontId="7" fillId="0" borderId="2" xfId="1" applyNumberFormat="1" applyFont="1" applyFill="1" applyBorder="1" applyAlignment="1">
      <alignment wrapText="1"/>
    </xf>
    <xf numFmtId="2" fontId="7" fillId="0" borderId="2" xfId="1" applyNumberFormat="1" applyFont="1" applyBorder="1" applyAlignment="1"/>
    <xf numFmtId="2" fontId="7" fillId="0" borderId="12" xfId="1" applyNumberFormat="1" applyFont="1" applyFill="1" applyBorder="1" applyAlignment="1">
      <alignment wrapText="1"/>
    </xf>
    <xf numFmtId="2" fontId="7" fillId="0" borderId="3" xfId="1" applyNumberFormat="1" applyFont="1" applyFill="1" applyBorder="1" applyAlignment="1">
      <alignment wrapText="1"/>
    </xf>
    <xf numFmtId="2" fontId="7" fillId="0" borderId="3" xfId="1" applyNumberFormat="1" applyFont="1" applyBorder="1" applyAlignment="1"/>
    <xf numFmtId="2" fontId="7" fillId="2" borderId="12" xfId="1" applyNumberFormat="1" applyFont="1" applyFill="1" applyBorder="1"/>
    <xf numFmtId="2" fontId="7" fillId="2" borderId="13" xfId="1" applyNumberFormat="1" applyFont="1" applyFill="1" applyBorder="1"/>
    <xf numFmtId="43" fontId="7" fillId="2" borderId="2" xfId="1" applyFont="1" applyFill="1" applyBorder="1"/>
    <xf numFmtId="43" fontId="7" fillId="2" borderId="14" xfId="1" applyFont="1" applyFill="1" applyBorder="1"/>
    <xf numFmtId="43" fontId="3" fillId="0" borderId="3" xfId="1" applyFont="1" applyBorder="1"/>
    <xf numFmtId="43" fontId="3" fillId="0" borderId="5" xfId="1" applyFont="1" applyBorder="1"/>
    <xf numFmtId="43" fontId="7" fillId="2" borderId="5" xfId="1" applyFont="1" applyFill="1" applyBorder="1"/>
    <xf numFmtId="43" fontId="7" fillId="2" borderId="4" xfId="1" applyFont="1" applyFill="1" applyBorder="1"/>
    <xf numFmtId="43" fontId="7" fillId="2" borderId="7" xfId="1" applyFont="1" applyFill="1" applyBorder="1"/>
    <xf numFmtId="43" fontId="7" fillId="3" borderId="1" xfId="1" applyFont="1" applyFill="1" applyBorder="1"/>
    <xf numFmtId="2" fontId="1" fillId="2" borderId="11" xfId="1" applyNumberFormat="1" applyFont="1" applyFill="1" applyBorder="1" applyAlignment="1">
      <alignment horizontal="left"/>
    </xf>
    <xf numFmtId="2" fontId="7" fillId="0" borderId="15" xfId="1" applyNumberFormat="1" applyFont="1" applyFill="1" applyBorder="1" applyAlignment="1">
      <alignment wrapText="1"/>
    </xf>
    <xf numFmtId="2" fontId="7" fillId="0" borderId="0" xfId="1" applyNumberFormat="1" applyFont="1" applyFill="1" applyBorder="1" applyAlignment="1">
      <alignment wrapText="1"/>
    </xf>
    <xf numFmtId="2" fontId="7" fillId="0" borderId="13" xfId="1" applyNumberFormat="1" applyFont="1" applyFill="1" applyBorder="1" applyAlignment="1">
      <alignment wrapText="1"/>
    </xf>
    <xf numFmtId="2" fontId="7" fillId="0" borderId="4" xfId="1" applyNumberFormat="1" applyFont="1" applyFill="1" applyBorder="1" applyAlignment="1">
      <alignment wrapText="1"/>
    </xf>
    <xf numFmtId="2" fontId="7" fillId="0" borderId="6" xfId="1" applyNumberFormat="1" applyFont="1" applyFill="1" applyBorder="1" applyAlignment="1">
      <alignment wrapText="1"/>
    </xf>
    <xf numFmtId="2" fontId="1" fillId="3" borderId="2" xfId="1" applyNumberFormat="1" applyFont="1" applyFill="1" applyBorder="1" applyAlignment="1">
      <alignment horizontal="center" vertical="center"/>
    </xf>
    <xf numFmtId="2" fontId="1" fillId="2" borderId="4" xfId="1" applyNumberFormat="1" applyFont="1" applyFill="1" applyBorder="1"/>
    <xf numFmtId="2" fontId="14" fillId="2" borderId="0" xfId="1" applyNumberFormat="1" applyFont="1" applyFill="1" applyBorder="1" applyAlignment="1">
      <alignment horizontal="centerContinuous" vertical="center"/>
    </xf>
    <xf numFmtId="2" fontId="6" fillId="3" borderId="1" xfId="1" applyNumberFormat="1" applyFont="1" applyFill="1" applyBorder="1" applyAlignment="1">
      <alignment horizontal="left" vertical="center" wrapText="1"/>
    </xf>
    <xf numFmtId="2" fontId="6" fillId="3" borderId="1" xfId="1" applyNumberFormat="1" applyFont="1" applyFill="1" applyBorder="1" applyAlignment="1">
      <alignment horizontal="center" vertical="center" wrapText="1"/>
    </xf>
    <xf numFmtId="2" fontId="2" fillId="2" borderId="3" xfId="1" applyNumberFormat="1" applyFont="1" applyFill="1" applyBorder="1" applyAlignment="1">
      <alignment horizontal="left" wrapText="1"/>
    </xf>
    <xf numFmtId="43" fontId="2" fillId="2" borderId="3" xfId="1" applyFont="1" applyFill="1" applyBorder="1" applyAlignment="1">
      <alignment horizontal="right" wrapText="1"/>
    </xf>
    <xf numFmtId="2" fontId="1" fillId="2" borderId="3" xfId="1" applyNumberFormat="1" applyFont="1" applyFill="1" applyBorder="1" applyAlignment="1">
      <alignment horizontal="left" wrapText="1"/>
    </xf>
    <xf numFmtId="43" fontId="1" fillId="2" borderId="3" xfId="1" applyFont="1" applyFill="1" applyBorder="1" applyAlignment="1">
      <alignment horizontal="right" wrapText="1"/>
    </xf>
    <xf numFmtId="2" fontId="2" fillId="2" borderId="2" xfId="1" applyNumberFormat="1" applyFont="1" applyFill="1" applyBorder="1" applyAlignment="1">
      <alignment horizontal="left"/>
    </xf>
    <xf numFmtId="43" fontId="7" fillId="2" borderId="2" xfId="1" applyFont="1" applyFill="1" applyBorder="1" applyAlignment="1">
      <alignment horizontal="right"/>
    </xf>
    <xf numFmtId="2" fontId="2" fillId="2" borderId="3" xfId="1" applyNumberFormat="1" applyFont="1" applyFill="1" applyBorder="1" applyAlignment="1">
      <alignment horizontal="left"/>
    </xf>
    <xf numFmtId="43" fontId="7" fillId="2" borderId="3" xfId="1" applyFont="1" applyFill="1" applyBorder="1" applyAlignment="1">
      <alignment horizontal="right"/>
    </xf>
    <xf numFmtId="43" fontId="7" fillId="2" borderId="0" xfId="1" applyFont="1" applyFill="1" applyBorder="1" applyAlignment="1">
      <alignment horizontal="right"/>
    </xf>
    <xf numFmtId="43" fontId="6" fillId="2" borderId="0" xfId="1" applyFont="1" applyFill="1" applyBorder="1" applyAlignment="1">
      <alignment horizontal="right"/>
    </xf>
    <xf numFmtId="43" fontId="7" fillId="2" borderId="4" xfId="1" applyFont="1" applyFill="1" applyBorder="1" applyAlignment="1">
      <alignment horizontal="right"/>
    </xf>
    <xf numFmtId="2" fontId="7" fillId="2" borderId="0" xfId="1" applyNumberFormat="1" applyFont="1" applyFill="1" applyAlignment="1">
      <alignment horizontal="left"/>
    </xf>
    <xf numFmtId="43" fontId="6" fillId="3" borderId="1" xfId="1" applyFont="1" applyFill="1" applyBorder="1" applyAlignment="1">
      <alignment horizontal="center" vertical="center" wrapText="1"/>
    </xf>
    <xf numFmtId="2" fontId="1" fillId="2" borderId="2" xfId="1" applyNumberFormat="1" applyFont="1" applyFill="1" applyBorder="1" applyAlignment="1">
      <alignment horizontal="left" wrapText="1"/>
    </xf>
    <xf numFmtId="2" fontId="7" fillId="2" borderId="15" xfId="1" applyNumberFormat="1" applyFont="1" applyFill="1" applyBorder="1"/>
    <xf numFmtId="164" fontId="3" fillId="0" borderId="3" xfId="1" applyNumberFormat="1" applyFont="1" applyBorder="1"/>
    <xf numFmtId="2" fontId="7" fillId="2" borderId="2" xfId="1" applyNumberFormat="1" applyFont="1" applyFill="1" applyBorder="1" applyAlignment="1">
      <alignment horizontal="centerContinuous"/>
    </xf>
    <xf numFmtId="43" fontId="7" fillId="2" borderId="0" xfId="1" applyFont="1" applyFill="1" applyBorder="1"/>
    <xf numFmtId="10" fontId="7" fillId="2" borderId="3" xfId="2" applyNumberFormat="1" applyFont="1" applyFill="1" applyBorder="1" applyAlignment="1">
      <alignment horizontal="right"/>
    </xf>
    <xf numFmtId="2" fontId="7" fillId="2" borderId="3" xfId="1" applyNumberFormat="1" applyFont="1" applyFill="1" applyBorder="1" applyAlignment="1">
      <alignment horizontal="center"/>
    </xf>
    <xf numFmtId="43" fontId="3" fillId="0" borderId="0" xfId="1" applyFont="1"/>
    <xf numFmtId="2" fontId="7" fillId="2" borderId="3" xfId="1" applyNumberFormat="1" applyFont="1" applyFill="1" applyBorder="1" applyAlignment="1">
      <alignment horizontal="center" wrapText="1"/>
    </xf>
    <xf numFmtId="2" fontId="7" fillId="2" borderId="3" xfId="1" applyNumberFormat="1" applyFont="1" applyFill="1" applyBorder="1" applyAlignment="1">
      <alignment horizontal="centerContinuous"/>
    </xf>
    <xf numFmtId="43" fontId="7" fillId="2" borderId="6" xfId="1" applyFont="1" applyFill="1" applyBorder="1"/>
    <xf numFmtId="2" fontId="7" fillId="2" borderId="4" xfId="1" applyNumberFormat="1" applyFont="1" applyFill="1" applyBorder="1" applyAlignment="1">
      <alignment horizontal="centerContinuous"/>
    </xf>
    <xf numFmtId="9" fontId="7" fillId="3" borderId="1" xfId="2" applyFont="1" applyFill="1" applyBorder="1"/>
    <xf numFmtId="2" fontId="7" fillId="2" borderId="0" xfId="1" applyNumberFormat="1" applyFont="1" applyFill="1" applyAlignment="1">
      <alignment horizontal="center"/>
    </xf>
    <xf numFmtId="2" fontId="7" fillId="2" borderId="0" xfId="1" applyNumberFormat="1" applyFont="1" applyFill="1" applyAlignment="1">
      <alignment horizontal="centerContinuous" vertical="center"/>
    </xf>
    <xf numFmtId="2" fontId="1" fillId="0" borderId="0" xfId="1" applyNumberFormat="1" applyFont="1" applyFill="1" applyBorder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2" fontId="1" fillId="0" borderId="0" xfId="1" applyNumberFormat="1" applyFont="1" applyFill="1" applyBorder="1" applyAlignment="1">
      <alignment horizontal="centerContinuous" vertical="center"/>
    </xf>
    <xf numFmtId="2" fontId="9" fillId="2" borderId="14" xfId="1" applyNumberFormat="1" applyFont="1" applyFill="1" applyBorder="1"/>
    <xf numFmtId="2" fontId="1" fillId="2" borderId="12" xfId="1" applyNumberFormat="1" applyFont="1" applyFill="1" applyBorder="1" applyAlignment="1">
      <alignment horizontal="left"/>
    </xf>
    <xf numFmtId="43" fontId="9" fillId="2" borderId="3" xfId="1" applyFont="1" applyFill="1" applyBorder="1"/>
    <xf numFmtId="2" fontId="1" fillId="2" borderId="13" xfId="1" applyNumberFormat="1" applyFont="1" applyFill="1" applyBorder="1" applyAlignment="1">
      <alignment horizontal="left"/>
    </xf>
    <xf numFmtId="43" fontId="9" fillId="2" borderId="4" xfId="1" applyFont="1" applyFill="1" applyBorder="1"/>
    <xf numFmtId="43" fontId="1" fillId="3" borderId="8" xfId="1" applyFont="1" applyFill="1" applyBorder="1" applyAlignment="1">
      <alignment horizontal="center" vertical="center"/>
    </xf>
    <xf numFmtId="2" fontId="1" fillId="3" borderId="9" xfId="1" applyNumberFormat="1" applyFont="1" applyFill="1" applyBorder="1" applyAlignment="1">
      <alignment horizontal="center" vertical="center"/>
    </xf>
    <xf numFmtId="2" fontId="1" fillId="3" borderId="10" xfId="1" applyNumberFormat="1" applyFont="1" applyFill="1" applyBorder="1" applyAlignment="1">
      <alignment horizontal="center" vertical="center"/>
    </xf>
    <xf numFmtId="2" fontId="9" fillId="2" borderId="0" xfId="1" applyNumberFormat="1" applyFont="1" applyFill="1"/>
    <xf numFmtId="43" fontId="9" fillId="2" borderId="2" xfId="1" applyFont="1" applyFill="1" applyBorder="1"/>
    <xf numFmtId="43" fontId="9" fillId="2" borderId="14" xfId="1" applyFont="1" applyFill="1" applyBorder="1"/>
    <xf numFmtId="2" fontId="2" fillId="2" borderId="4" xfId="1" applyNumberFormat="1" applyFont="1" applyFill="1" applyBorder="1" applyAlignment="1">
      <alignment horizontal="left"/>
    </xf>
    <xf numFmtId="43" fontId="3" fillId="0" borderId="4" xfId="1" applyFont="1" applyBorder="1"/>
    <xf numFmtId="43" fontId="3" fillId="0" borderId="4" xfId="1" applyFont="1" applyBorder="1"/>
    <xf numFmtId="2" fontId="1" fillId="3" borderId="10" xfId="1" applyNumberFormat="1" applyFont="1" applyFill="1" applyBorder="1" applyAlignment="1">
      <alignment vertical="center"/>
    </xf>
    <xf numFmtId="2" fontId="6" fillId="3" borderId="8" xfId="1" applyNumberFormat="1" applyFont="1" applyFill="1" applyBorder="1" applyAlignment="1">
      <alignment horizontal="center" vertical="center" wrapText="1"/>
    </xf>
    <xf numFmtId="2" fontId="9" fillId="2" borderId="15" xfId="1" applyNumberFormat="1" applyFont="1" applyFill="1" applyBorder="1"/>
    <xf numFmtId="2" fontId="3" fillId="0" borderId="0" xfId="1" applyNumberFormat="1" applyFont="1" applyBorder="1"/>
    <xf numFmtId="2" fontId="7" fillId="3" borderId="8" xfId="1" applyNumberFormat="1" applyFont="1" applyFill="1" applyBorder="1"/>
    <xf numFmtId="43" fontId="7" fillId="3" borderId="10" xfId="1" applyFont="1" applyFill="1" applyBorder="1"/>
    <xf numFmtId="2" fontId="6" fillId="2" borderId="0" xfId="1" applyNumberFormat="1" applyFont="1" applyFill="1" applyAlignment="1">
      <alignment horizontal="center" vertical="center"/>
    </xf>
    <xf numFmtId="2" fontId="6" fillId="0" borderId="0" xfId="1" applyNumberFormat="1" applyFont="1" applyFill="1" applyAlignment="1">
      <alignment horizontal="centerContinuous" vertical="center"/>
    </xf>
    <xf numFmtId="2" fontId="7" fillId="0" borderId="0" xfId="1" applyNumberFormat="1" applyFont="1" applyFill="1" applyAlignment="1">
      <alignment horizontal="centerContinuous" vertical="center"/>
    </xf>
    <xf numFmtId="2" fontId="7" fillId="0" borderId="0" xfId="1" applyNumberFormat="1" applyFont="1"/>
    <xf numFmtId="43" fontId="15" fillId="3" borderId="1" xfId="1" applyFont="1" applyFill="1" applyBorder="1" applyAlignment="1">
      <alignment vertical="center"/>
    </xf>
    <xf numFmtId="2" fontId="7" fillId="2" borderId="0" xfId="1" applyNumberFormat="1" applyFont="1" applyFill="1" applyAlignment="1"/>
    <xf numFmtId="2" fontId="6" fillId="0" borderId="1" xfId="1" applyNumberFormat="1" applyFont="1" applyBorder="1"/>
    <xf numFmtId="2" fontId="16" fillId="0" borderId="1" xfId="1" applyNumberFormat="1" applyFont="1" applyBorder="1" applyAlignment="1">
      <alignment vertical="center"/>
    </xf>
    <xf numFmtId="2" fontId="17" fillId="0" borderId="1" xfId="1" applyNumberFormat="1" applyFont="1" applyBorder="1" applyAlignment="1">
      <alignment horizontal="right" vertical="center"/>
    </xf>
    <xf numFmtId="2" fontId="18" fillId="2" borderId="0" xfId="1" applyNumberFormat="1" applyFont="1" applyFill="1" applyAlignment="1">
      <alignment vertical="center"/>
    </xf>
    <xf numFmtId="2" fontId="7" fillId="2" borderId="0" xfId="1" applyNumberFormat="1" applyFont="1" applyFill="1" applyBorder="1" applyAlignment="1">
      <alignment horizontal="right"/>
    </xf>
    <xf numFmtId="2" fontId="6" fillId="0" borderId="1" xfId="1" applyNumberFormat="1" applyFont="1" applyBorder="1" applyAlignment="1">
      <alignment horizontal="right"/>
    </xf>
    <xf numFmtId="43" fontId="15" fillId="0" borderId="1" xfId="1" applyFont="1" applyBorder="1" applyAlignment="1">
      <alignment vertical="center"/>
    </xf>
    <xf numFmtId="2" fontId="4" fillId="0" borderId="0" xfId="1" applyNumberFormat="1" applyFont="1" applyFill="1" applyBorder="1"/>
    <xf numFmtId="2" fontId="19" fillId="0" borderId="0" xfId="1" applyNumberFormat="1" applyFont="1" applyFill="1" applyBorder="1"/>
    <xf numFmtId="2" fontId="19" fillId="0" borderId="0" xfId="1" applyNumberFormat="1" applyFont="1" applyFill="1"/>
    <xf numFmtId="43" fontId="17" fillId="0" borderId="1" xfId="1" applyFont="1" applyBorder="1" applyAlignment="1">
      <alignment horizontal="right" vertical="center"/>
    </xf>
    <xf numFmtId="43" fontId="7" fillId="2" borderId="0" xfId="1" applyFont="1" applyFill="1" applyAlignment="1"/>
    <xf numFmtId="2" fontId="7" fillId="0" borderId="1" xfId="1" applyNumberFormat="1" applyFont="1" applyBorder="1"/>
    <xf numFmtId="2" fontId="7" fillId="2" borderId="0" xfId="1" applyNumberFormat="1" applyFont="1" applyFill="1" applyAlignment="1">
      <alignment vertical="center" wrapText="1"/>
    </xf>
    <xf numFmtId="2" fontId="19" fillId="0" borderId="0" xfId="1" applyNumberFormat="1" applyFont="1" applyFill="1" applyAlignment="1">
      <alignment vertical="center" wrapText="1"/>
    </xf>
    <xf numFmtId="2" fontId="7" fillId="0" borderId="0" xfId="1" applyNumberFormat="1" applyFont="1" applyFill="1" applyAlignment="1">
      <alignment vertical="center" wrapText="1"/>
    </xf>
    <xf numFmtId="2" fontId="20" fillId="0" borderId="0" xfId="1" applyNumberFormat="1" applyFont="1"/>
    <xf numFmtId="43" fontId="17" fillId="0" borderId="1" xfId="1" applyFont="1" applyBorder="1" applyAlignment="1">
      <alignment horizontal="center" vertical="center"/>
    </xf>
    <xf numFmtId="2" fontId="15" fillId="3" borderId="1" xfId="1" applyNumberFormat="1" applyFont="1" applyFill="1" applyBorder="1" applyAlignment="1">
      <alignment vertical="center"/>
    </xf>
    <xf numFmtId="2" fontId="11" fillId="0" borderId="0" xfId="1" applyNumberFormat="1" applyFont="1" applyBorder="1" applyAlignment="1">
      <alignment horizontal="center"/>
    </xf>
    <xf numFmtId="2" fontId="1" fillId="2" borderId="7" xfId="1" applyNumberFormat="1" applyFont="1" applyFill="1" applyBorder="1"/>
    <xf numFmtId="2" fontId="21" fillId="2" borderId="0" xfId="1" applyNumberFormat="1" applyFont="1" applyFill="1"/>
    <xf numFmtId="2" fontId="7" fillId="0" borderId="0" xfId="1" applyNumberFormat="1" applyFont="1" applyBorder="1"/>
    <xf numFmtId="2" fontId="7" fillId="0" borderId="0" xfId="1" applyNumberFormat="1" applyFont="1" applyBorder="1" applyAlignment="1">
      <alignment horizontal="center"/>
    </xf>
    <xf numFmtId="2" fontId="7" fillId="0" borderId="0" xfId="1" applyNumberFormat="1" applyFont="1" applyBorder="1" applyAlignment="1"/>
    <xf numFmtId="2" fontId="7" fillId="0" borderId="0" xfId="1" applyNumberFormat="1" applyFont="1" applyAlignment="1"/>
    <xf numFmtId="2" fontId="1" fillId="3" borderId="8" xfId="1" applyNumberFormat="1" applyFont="1" applyFill="1" applyBorder="1" applyAlignment="1">
      <alignment horizontal="center" vertical="center"/>
    </xf>
    <xf numFmtId="2" fontId="1" fillId="3" borderId="10" xfId="1" applyNumberFormat="1" applyFont="1" applyFill="1" applyBorder="1" applyAlignment="1">
      <alignment horizontal="center" vertical="center"/>
    </xf>
    <xf numFmtId="2" fontId="14" fillId="2" borderId="0" xfId="1" applyNumberFormat="1" applyFont="1" applyFill="1" applyBorder="1" applyAlignment="1">
      <alignment horizontal="center"/>
    </xf>
    <xf numFmtId="2" fontId="7" fillId="3" borderId="8" xfId="1" applyNumberFormat="1" applyFont="1" applyFill="1" applyBorder="1" applyAlignment="1">
      <alignment horizontal="center"/>
    </xf>
    <xf numFmtId="2" fontId="7" fillId="3" borderId="10" xfId="1" applyNumberFormat="1" applyFont="1" applyFill="1" applyBorder="1" applyAlignment="1">
      <alignment horizontal="center"/>
    </xf>
    <xf numFmtId="2" fontId="7" fillId="2" borderId="3" xfId="1" applyNumberFormat="1" applyFont="1" applyFill="1" applyBorder="1" applyAlignment="1">
      <alignment horizontal="center" wrapText="1"/>
    </xf>
    <xf numFmtId="2" fontId="1" fillId="2" borderId="3" xfId="1" applyNumberFormat="1" applyFont="1" applyFill="1" applyBorder="1" applyAlignment="1">
      <alignment horizontal="center" wrapText="1"/>
    </xf>
    <xf numFmtId="2" fontId="19" fillId="2" borderId="3" xfId="1" applyNumberFormat="1" applyFont="1" applyFill="1" applyBorder="1" applyAlignment="1">
      <alignment horizontal="center" wrapText="1"/>
    </xf>
    <xf numFmtId="2" fontId="1" fillId="3" borderId="0" xfId="1" applyNumberFormat="1" applyFont="1" applyFill="1" applyBorder="1" applyAlignment="1">
      <alignment horizontal="center" vertical="center"/>
    </xf>
    <xf numFmtId="2" fontId="6" fillId="2" borderId="0" xfId="1" applyNumberFormat="1" applyFont="1" applyFill="1" applyAlignment="1">
      <alignment horizontal="center" vertical="center"/>
    </xf>
    <xf numFmtId="2" fontId="8" fillId="0" borderId="0" xfId="1" applyNumberFormat="1" applyFont="1" applyAlignment="1">
      <alignment horizontal="center" wrapText="1"/>
    </xf>
    <xf numFmtId="2" fontId="15" fillId="3" borderId="11" xfId="1" applyNumberFormat="1" applyFont="1" applyFill="1" applyBorder="1" applyAlignment="1">
      <alignment horizontal="center" vertical="center" wrapText="1"/>
    </xf>
    <xf numFmtId="2" fontId="15" fillId="3" borderId="15" xfId="1" applyNumberFormat="1" applyFont="1" applyFill="1" applyBorder="1" applyAlignment="1">
      <alignment horizontal="center" vertical="center" wrapText="1"/>
    </xf>
    <xf numFmtId="2" fontId="15" fillId="3" borderId="14" xfId="1" applyNumberFormat="1" applyFont="1" applyFill="1" applyBorder="1" applyAlignment="1">
      <alignment horizontal="center" vertical="center" wrapText="1"/>
    </xf>
    <xf numFmtId="2" fontId="15" fillId="3" borderId="12" xfId="1" applyNumberFormat="1" applyFont="1" applyFill="1" applyBorder="1" applyAlignment="1">
      <alignment horizontal="center" vertical="center"/>
    </xf>
    <xf numFmtId="2" fontId="15" fillId="3" borderId="0" xfId="1" applyNumberFormat="1" applyFont="1" applyFill="1" applyBorder="1" applyAlignment="1">
      <alignment horizontal="center" vertical="center"/>
    </xf>
    <xf numFmtId="2" fontId="15" fillId="3" borderId="5" xfId="1" applyNumberFormat="1" applyFont="1" applyFill="1" applyBorder="1" applyAlignment="1">
      <alignment horizontal="center" vertical="center"/>
    </xf>
    <xf numFmtId="2" fontId="15" fillId="3" borderId="13" xfId="1" applyNumberFormat="1" applyFont="1" applyFill="1" applyBorder="1" applyAlignment="1">
      <alignment horizontal="center" vertical="center"/>
    </xf>
    <xf numFmtId="2" fontId="15" fillId="3" borderId="6" xfId="1" applyNumberFormat="1" applyFont="1" applyFill="1" applyBorder="1" applyAlignment="1">
      <alignment horizontal="center" vertical="center"/>
    </xf>
    <xf numFmtId="2" fontId="15" fillId="3" borderId="7" xfId="1" applyNumberFormat="1" applyFont="1" applyFill="1" applyBorder="1" applyAlignment="1">
      <alignment horizontal="center" vertical="center"/>
    </xf>
    <xf numFmtId="2" fontId="15" fillId="3" borderId="8" xfId="1" applyNumberFormat="1" applyFont="1" applyFill="1" applyBorder="1" applyAlignment="1">
      <alignment vertical="center"/>
    </xf>
    <xf numFmtId="2" fontId="15" fillId="3" borderId="10" xfId="1" applyNumberFormat="1" applyFont="1" applyFill="1" applyBorder="1" applyAlignment="1">
      <alignment vertical="center"/>
    </xf>
    <xf numFmtId="2" fontId="7" fillId="2" borderId="0" xfId="1" applyNumberFormat="1" applyFont="1" applyFill="1" applyBorder="1"/>
    <xf numFmtId="2" fontId="15" fillId="0" borderId="1" xfId="1" applyNumberFormat="1" applyFont="1" applyBorder="1" applyAlignment="1">
      <alignment vertical="center" wrapText="1"/>
    </xf>
    <xf numFmtId="2" fontId="17" fillId="0" borderId="1" xfId="1" applyNumberFormat="1" applyFont="1" applyBorder="1" applyAlignment="1">
      <alignment horizontal="left" vertical="center" wrapText="1"/>
    </xf>
    <xf numFmtId="2" fontId="17" fillId="0" borderId="8" xfId="1" applyNumberFormat="1" applyFont="1" applyBorder="1" applyAlignment="1">
      <alignment horizontal="left" vertical="center" wrapText="1"/>
    </xf>
    <xf numFmtId="2" fontId="17" fillId="0" borderId="10" xfId="1" applyNumberFormat="1" applyFont="1" applyBorder="1" applyAlignment="1">
      <alignment horizontal="left" vertical="center" wrapText="1"/>
    </xf>
    <xf numFmtId="2" fontId="17" fillId="0" borderId="8" xfId="1" applyNumberFormat="1" applyFont="1" applyBorder="1" applyAlignment="1">
      <alignment vertical="center"/>
    </xf>
    <xf numFmtId="2" fontId="17" fillId="0" borderId="10" xfId="1" applyNumberFormat="1" applyFont="1" applyBorder="1" applyAlignment="1">
      <alignment vertical="center"/>
    </xf>
    <xf numFmtId="2" fontId="15" fillId="3" borderId="1" xfId="1" applyNumberFormat="1" applyFont="1" applyFill="1" applyBorder="1" applyAlignment="1">
      <alignment vertical="center"/>
    </xf>
    <xf numFmtId="2" fontId="15" fillId="0" borderId="1" xfId="1" applyNumberFormat="1" applyFont="1" applyBorder="1" applyAlignment="1">
      <alignment vertical="center"/>
    </xf>
    <xf numFmtId="2" fontId="17" fillId="0" borderId="8" xfId="1" applyNumberFormat="1" applyFont="1" applyBorder="1" applyAlignment="1">
      <alignment horizontal="left" vertical="center"/>
    </xf>
    <xf numFmtId="2" fontId="17" fillId="0" borderId="10" xfId="1" applyNumberFormat="1" applyFont="1" applyBorder="1" applyAlignment="1">
      <alignment horizontal="left" vertical="center"/>
    </xf>
    <xf numFmtId="2" fontId="7" fillId="0" borderId="0" xfId="1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1676400</xdr:colOff>
      <xdr:row>1</xdr:row>
      <xdr:rowOff>66675</xdr:rowOff>
    </xdr:from>
    <xdr:to>
      <xdr:col>4</xdr:col>
      <xdr:colOff>590550</xdr:colOff>
      <xdr:row>2</xdr:row>
      <xdr:rowOff>161925</xdr:rowOff>
    </xdr:to>
    <xdr:pic>
      <xdr:nvPicPr>
        <xdr:cNvPr id="1056" name="1 Imagen" descr="Valezka:Users:Valezka:Desktop:2014:LOGOS:logocompleto.jpg">
          <a:extLst>
            <a:ext uri="{FF2B5EF4-FFF2-40B4-BE49-F238E27FC236}">
              <a16:creationId xmlns:a16="http://schemas.microsoft.com/office/drawing/2014/main" id="{5FF9EA57-FB7E-493B-8FFD-10647876B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266700"/>
          <a:ext cx="6953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402</xdr:row>
      <xdr:rowOff>95250</xdr:rowOff>
    </xdr:from>
    <xdr:to>
      <xdr:col>12</xdr:col>
      <xdr:colOff>0</xdr:colOff>
      <xdr:row>411</xdr:row>
      <xdr:rowOff>142875</xdr:rowOff>
    </xdr:to>
    <xdr:pic>
      <xdr:nvPicPr>
        <xdr:cNvPr id="1057" name="2 Imagen">
          <a:extLst>
            <a:ext uri="{FF2B5EF4-FFF2-40B4-BE49-F238E27FC236}">
              <a16:creationId xmlns:a16="http://schemas.microsoft.com/office/drawing/2014/main" id="{6EBE7DDD-CF7D-42D0-A379-469801013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5466575"/>
          <a:ext cx="179451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448236</xdr:colOff>
      <xdr:row>392</xdr:row>
      <xdr:rowOff>0</xdr:rowOff>
    </xdr:from>
    <xdr:ext cx="4908180" cy="937629"/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E64F1167-1BA1-49E1-A69D-8655660408D9}"/>
            </a:ext>
          </a:extLst>
        </xdr:cNvPr>
        <xdr:cNvSpPr/>
      </xdr:nvSpPr>
      <xdr:spPr>
        <a:xfrm>
          <a:off x="5896536" y="73656825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123264</xdr:colOff>
      <xdr:row>13</xdr:row>
      <xdr:rowOff>179294</xdr:rowOff>
    </xdr:from>
    <xdr:ext cx="4908180" cy="937629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89C6900B-1E6B-4CB8-A7A6-4394DE2B7FAC}"/>
            </a:ext>
          </a:extLst>
        </xdr:cNvPr>
        <xdr:cNvSpPr/>
      </xdr:nvSpPr>
      <xdr:spPr>
        <a:xfrm>
          <a:off x="5571564" y="2970119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6722</xdr:colOff>
      <xdr:row>34</xdr:row>
      <xdr:rowOff>141195</xdr:rowOff>
    </xdr:from>
    <xdr:ext cx="4908180" cy="937629"/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D9AF4ABE-9667-4233-AFE8-63BC47102B27}"/>
            </a:ext>
          </a:extLst>
        </xdr:cNvPr>
        <xdr:cNvSpPr/>
      </xdr:nvSpPr>
      <xdr:spPr>
        <a:xfrm>
          <a:off x="5455022" y="6646770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3621740</xdr:colOff>
      <xdr:row>45</xdr:row>
      <xdr:rowOff>114301</xdr:rowOff>
    </xdr:from>
    <xdr:ext cx="4908180" cy="937629"/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1BAF5172-D176-4BD2-A5A2-D6C788F98822}"/>
            </a:ext>
          </a:extLst>
        </xdr:cNvPr>
        <xdr:cNvSpPr/>
      </xdr:nvSpPr>
      <xdr:spPr>
        <a:xfrm>
          <a:off x="4383740" y="8724901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4659405</xdr:colOff>
      <xdr:row>56</xdr:row>
      <xdr:rowOff>188259</xdr:rowOff>
    </xdr:from>
    <xdr:ext cx="4908180" cy="937629"/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id="{CE0514A7-826B-4766-A1B0-80F155B40665}"/>
            </a:ext>
          </a:extLst>
        </xdr:cNvPr>
        <xdr:cNvSpPr/>
      </xdr:nvSpPr>
      <xdr:spPr>
        <a:xfrm>
          <a:off x="5421405" y="10856259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4481</xdr:colOff>
      <xdr:row>64</xdr:row>
      <xdr:rowOff>60513</xdr:rowOff>
    </xdr:from>
    <xdr:ext cx="4908180" cy="937629"/>
    <xdr:sp macro="" textlink="">
      <xdr:nvSpPr>
        <xdr:cNvPr id="9" name="8 Rectángulo">
          <a:extLst>
            <a:ext uri="{FF2B5EF4-FFF2-40B4-BE49-F238E27FC236}">
              <a16:creationId xmlns:a16="http://schemas.microsoft.com/office/drawing/2014/main" id="{FEFA73B1-2A9D-429D-A9FE-89D0C22150A0}"/>
            </a:ext>
          </a:extLst>
        </xdr:cNvPr>
        <xdr:cNvSpPr/>
      </xdr:nvSpPr>
      <xdr:spPr>
        <a:xfrm>
          <a:off x="5452781" y="12319188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448234</xdr:colOff>
      <xdr:row>85</xdr:row>
      <xdr:rowOff>268942</xdr:rowOff>
    </xdr:from>
    <xdr:ext cx="4908180" cy="937629"/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67B29EAC-1060-4D5B-80D2-D80A437E66DD}"/>
            </a:ext>
          </a:extLst>
        </xdr:cNvPr>
        <xdr:cNvSpPr/>
      </xdr:nvSpPr>
      <xdr:spPr>
        <a:xfrm>
          <a:off x="5896534" y="16804342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421340</xdr:colOff>
      <xdr:row>96</xdr:row>
      <xdr:rowOff>51548</xdr:rowOff>
    </xdr:from>
    <xdr:ext cx="4908180" cy="937629"/>
    <xdr:sp macro="" textlink="">
      <xdr:nvSpPr>
        <xdr:cNvPr id="11" name="10 Rectángulo">
          <a:extLst>
            <a:ext uri="{FF2B5EF4-FFF2-40B4-BE49-F238E27FC236}">
              <a16:creationId xmlns:a16="http://schemas.microsoft.com/office/drawing/2014/main" id="{20F47835-572C-426B-8EB3-B81A1D8AF023}"/>
            </a:ext>
          </a:extLst>
        </xdr:cNvPr>
        <xdr:cNvSpPr/>
      </xdr:nvSpPr>
      <xdr:spPr>
        <a:xfrm>
          <a:off x="5869640" y="18682448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1571064</xdr:colOff>
      <xdr:row>105</xdr:row>
      <xdr:rowOff>13448</xdr:rowOff>
    </xdr:from>
    <xdr:ext cx="4908180" cy="937629"/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id="{C68DD397-767A-494D-ABC9-444224D8D910}"/>
            </a:ext>
          </a:extLst>
        </xdr:cNvPr>
        <xdr:cNvSpPr/>
      </xdr:nvSpPr>
      <xdr:spPr>
        <a:xfrm>
          <a:off x="2333064" y="2038742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3337111</xdr:colOff>
      <xdr:row>112</xdr:row>
      <xdr:rowOff>8966</xdr:rowOff>
    </xdr:from>
    <xdr:ext cx="4908180" cy="937629"/>
    <xdr:sp macro="" textlink="">
      <xdr:nvSpPr>
        <xdr:cNvPr id="13" name="12 Rectángulo">
          <a:extLst>
            <a:ext uri="{FF2B5EF4-FFF2-40B4-BE49-F238E27FC236}">
              <a16:creationId xmlns:a16="http://schemas.microsoft.com/office/drawing/2014/main" id="{C524497F-EB26-4659-B1E4-F244818ABE3E}"/>
            </a:ext>
          </a:extLst>
        </xdr:cNvPr>
        <xdr:cNvSpPr/>
      </xdr:nvSpPr>
      <xdr:spPr>
        <a:xfrm>
          <a:off x="4099111" y="21668816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307040</xdr:colOff>
      <xdr:row>146</xdr:row>
      <xdr:rowOff>15691</xdr:rowOff>
    </xdr:from>
    <xdr:ext cx="4908180" cy="937629"/>
    <xdr:sp macro="" textlink="">
      <xdr:nvSpPr>
        <xdr:cNvPr id="14" name="13 Rectángulo">
          <a:extLst>
            <a:ext uri="{FF2B5EF4-FFF2-40B4-BE49-F238E27FC236}">
              <a16:creationId xmlns:a16="http://schemas.microsoft.com/office/drawing/2014/main" id="{EB0D6E27-A9E3-43B7-9376-5E35E20A7AE9}"/>
            </a:ext>
          </a:extLst>
        </xdr:cNvPr>
        <xdr:cNvSpPr/>
      </xdr:nvSpPr>
      <xdr:spPr>
        <a:xfrm>
          <a:off x="5755340" y="27857266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280146</xdr:colOff>
      <xdr:row>153</xdr:row>
      <xdr:rowOff>67238</xdr:rowOff>
    </xdr:from>
    <xdr:ext cx="4908180" cy="937629"/>
    <xdr:sp macro="" textlink="">
      <xdr:nvSpPr>
        <xdr:cNvPr id="15" name="14 Rectángulo">
          <a:extLst>
            <a:ext uri="{FF2B5EF4-FFF2-40B4-BE49-F238E27FC236}">
              <a16:creationId xmlns:a16="http://schemas.microsoft.com/office/drawing/2014/main" id="{BC915575-92A7-4FA0-925F-2995B16957F7}"/>
            </a:ext>
          </a:extLst>
        </xdr:cNvPr>
        <xdr:cNvSpPr/>
      </xdr:nvSpPr>
      <xdr:spPr>
        <a:xfrm>
          <a:off x="5728446" y="2926136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398929</xdr:colOff>
      <xdr:row>160</xdr:row>
      <xdr:rowOff>29138</xdr:rowOff>
    </xdr:from>
    <xdr:ext cx="4908180" cy="937629"/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4EE20B43-E159-497A-A1D9-C308A989CCCC}"/>
            </a:ext>
          </a:extLst>
        </xdr:cNvPr>
        <xdr:cNvSpPr/>
      </xdr:nvSpPr>
      <xdr:spPr>
        <a:xfrm>
          <a:off x="5847229" y="30737738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394446</xdr:colOff>
      <xdr:row>166</xdr:row>
      <xdr:rowOff>159127</xdr:rowOff>
    </xdr:from>
    <xdr:ext cx="4908180" cy="937629"/>
    <xdr:sp macro="" textlink="">
      <xdr:nvSpPr>
        <xdr:cNvPr id="17" name="16 Rectángulo">
          <a:extLst>
            <a:ext uri="{FF2B5EF4-FFF2-40B4-BE49-F238E27FC236}">
              <a16:creationId xmlns:a16="http://schemas.microsoft.com/office/drawing/2014/main" id="{8CC40F3A-93CD-4042-9AEF-329BB3E77A5A}"/>
            </a:ext>
          </a:extLst>
        </xdr:cNvPr>
        <xdr:cNvSpPr/>
      </xdr:nvSpPr>
      <xdr:spPr>
        <a:xfrm>
          <a:off x="5842746" y="31982152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3332628</xdr:colOff>
      <xdr:row>303</xdr:row>
      <xdr:rowOff>15691</xdr:rowOff>
    </xdr:from>
    <xdr:ext cx="4908180" cy="937629"/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8F6B850A-7E6D-4264-8068-2CF42B58F616}"/>
            </a:ext>
          </a:extLst>
        </xdr:cNvPr>
        <xdr:cNvSpPr/>
      </xdr:nvSpPr>
      <xdr:spPr>
        <a:xfrm>
          <a:off x="4094628" y="58584916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0</xdr:col>
      <xdr:colOff>38100</xdr:colOff>
      <xdr:row>1</xdr:row>
      <xdr:rowOff>133350</xdr:rowOff>
    </xdr:from>
    <xdr:to>
      <xdr:col>1</xdr:col>
      <xdr:colOff>1066800</xdr:colOff>
      <xdr:row>2</xdr:row>
      <xdr:rowOff>114300</xdr:rowOff>
    </xdr:to>
    <xdr:pic>
      <xdr:nvPicPr>
        <xdr:cNvPr id="1073" name="18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E8F58232-6745-4E33-A8FF-901A7DF28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3375"/>
          <a:ext cx="17907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942975</xdr:colOff>
      <xdr:row>1</xdr:row>
      <xdr:rowOff>209550</xdr:rowOff>
    </xdr:from>
    <xdr:to>
      <xdr:col>11</xdr:col>
      <xdr:colOff>885825</xdr:colOff>
      <xdr:row>3</xdr:row>
      <xdr:rowOff>28575</xdr:rowOff>
    </xdr:to>
    <xdr:pic>
      <xdr:nvPicPr>
        <xdr:cNvPr id="1074" name="19 Imagen" descr="Valezka:Users:Valezka:Desktop:2014:LOGOS:SALUD_horizontal_CMYK.psd">
          <a:extLst>
            <a:ext uri="{FF2B5EF4-FFF2-40B4-BE49-F238E27FC236}">
              <a16:creationId xmlns:a16="http://schemas.microsoft.com/office/drawing/2014/main" id="{492DA1A6-478D-4CDD-B573-A3FFA799D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97325" y="409575"/>
          <a:ext cx="1981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1609725</xdr:colOff>
      <xdr:row>77</xdr:row>
      <xdr:rowOff>238125</xdr:rowOff>
    </xdr:from>
    <xdr:to>
      <xdr:col>4</xdr:col>
      <xdr:colOff>533400</xdr:colOff>
      <xdr:row>80</xdr:row>
      <xdr:rowOff>0</xdr:rowOff>
    </xdr:to>
    <xdr:pic>
      <xdr:nvPicPr>
        <xdr:cNvPr id="1075" name="20 Imagen" descr="Valezka:Users:Valezka:Desktop:2014:LOGOS:logocompleto.jpg">
          <a:extLst>
            <a:ext uri="{FF2B5EF4-FFF2-40B4-BE49-F238E27FC236}">
              <a16:creationId xmlns:a16="http://schemas.microsoft.com/office/drawing/2014/main" id="{6EA42E21-FCF4-4763-AA47-571D19197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14935200"/>
          <a:ext cx="7048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77</xdr:row>
      <xdr:rowOff>314325</xdr:rowOff>
    </xdr:from>
    <xdr:to>
      <xdr:col>1</xdr:col>
      <xdr:colOff>1133475</xdr:colOff>
      <xdr:row>79</xdr:row>
      <xdr:rowOff>171450</xdr:rowOff>
    </xdr:to>
    <xdr:pic>
      <xdr:nvPicPr>
        <xdr:cNvPr id="1076" name="21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205303A1-DB3D-4E56-B0F1-2708A3F85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5011400"/>
          <a:ext cx="1857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790575</xdr:colOff>
      <xdr:row>78</xdr:row>
      <xdr:rowOff>57150</xdr:rowOff>
    </xdr:from>
    <xdr:to>
      <xdr:col>11</xdr:col>
      <xdr:colOff>885825</xdr:colOff>
      <xdr:row>79</xdr:row>
      <xdr:rowOff>200025</xdr:rowOff>
    </xdr:to>
    <xdr:pic>
      <xdr:nvPicPr>
        <xdr:cNvPr id="1077" name="22 Imagen" descr="Valezka:Users:Valezka:Desktop:2014:LOGOS:SALUD_horizontal_CMYK.psd">
          <a:extLst>
            <a:ext uri="{FF2B5EF4-FFF2-40B4-BE49-F238E27FC236}">
              <a16:creationId xmlns:a16="http://schemas.microsoft.com/office/drawing/2014/main" id="{59DA65A3-22C0-4DAE-A351-BFA6DCE15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4925" y="15078075"/>
          <a:ext cx="2133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1676400</xdr:colOff>
      <xdr:row>176</xdr:row>
      <xdr:rowOff>0</xdr:rowOff>
    </xdr:from>
    <xdr:to>
      <xdr:col>4</xdr:col>
      <xdr:colOff>590550</xdr:colOff>
      <xdr:row>177</xdr:row>
      <xdr:rowOff>400050</xdr:rowOff>
    </xdr:to>
    <xdr:pic>
      <xdr:nvPicPr>
        <xdr:cNvPr id="1078" name="23 Imagen" descr="Valezka:Users:Valezka:Desktop:2014:LOGOS:logocompleto.jpg">
          <a:extLst>
            <a:ext uri="{FF2B5EF4-FFF2-40B4-BE49-F238E27FC236}">
              <a16:creationId xmlns:a16="http://schemas.microsoft.com/office/drawing/2014/main" id="{6C9E650C-7F23-4624-BB8D-D71206842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33804225"/>
          <a:ext cx="6953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176</xdr:row>
      <xdr:rowOff>85725</xdr:rowOff>
    </xdr:from>
    <xdr:to>
      <xdr:col>1</xdr:col>
      <xdr:colOff>1133475</xdr:colOff>
      <xdr:row>178</xdr:row>
      <xdr:rowOff>0</xdr:rowOff>
    </xdr:to>
    <xdr:pic>
      <xdr:nvPicPr>
        <xdr:cNvPr id="1079" name="24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BB6A06BC-75A8-47E8-85C1-E40E89CF6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889950"/>
          <a:ext cx="1857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790575</xdr:colOff>
      <xdr:row>176</xdr:row>
      <xdr:rowOff>95250</xdr:rowOff>
    </xdr:from>
    <xdr:to>
      <xdr:col>11</xdr:col>
      <xdr:colOff>885825</xdr:colOff>
      <xdr:row>177</xdr:row>
      <xdr:rowOff>371475</xdr:rowOff>
    </xdr:to>
    <xdr:pic>
      <xdr:nvPicPr>
        <xdr:cNvPr id="1080" name="25 Imagen" descr="Valezka:Users:Valezka:Desktop:2014:LOGOS:SALUD_horizontal_CMYK.psd">
          <a:extLst>
            <a:ext uri="{FF2B5EF4-FFF2-40B4-BE49-F238E27FC236}">
              <a16:creationId xmlns:a16="http://schemas.microsoft.com/office/drawing/2014/main" id="{9183991D-2488-48E3-9698-FA937DCD9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4925" y="33899475"/>
          <a:ext cx="2133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1676400</xdr:colOff>
      <xdr:row>256</xdr:row>
      <xdr:rowOff>47625</xdr:rowOff>
    </xdr:from>
    <xdr:to>
      <xdr:col>4</xdr:col>
      <xdr:colOff>590550</xdr:colOff>
      <xdr:row>260</xdr:row>
      <xdr:rowOff>133350</xdr:rowOff>
    </xdr:to>
    <xdr:pic>
      <xdr:nvPicPr>
        <xdr:cNvPr id="1081" name="26 Imagen" descr="Valezka:Users:Valezka:Desktop:2014:LOGOS:logocompleto.jpg">
          <a:extLst>
            <a:ext uri="{FF2B5EF4-FFF2-40B4-BE49-F238E27FC236}">
              <a16:creationId xmlns:a16="http://schemas.microsoft.com/office/drawing/2014/main" id="{8631AAAA-AB7C-41A7-8357-07B0B7C96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49453800"/>
          <a:ext cx="6953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256</xdr:row>
      <xdr:rowOff>142875</xdr:rowOff>
    </xdr:from>
    <xdr:to>
      <xdr:col>1</xdr:col>
      <xdr:colOff>1095375</xdr:colOff>
      <xdr:row>260</xdr:row>
      <xdr:rowOff>114300</xdr:rowOff>
    </xdr:to>
    <xdr:pic>
      <xdr:nvPicPr>
        <xdr:cNvPr id="1082" name="27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7331D055-FF5A-40DF-A94D-5ABBC4C6F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549050"/>
          <a:ext cx="1857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790575</xdr:colOff>
      <xdr:row>257</xdr:row>
      <xdr:rowOff>28575</xdr:rowOff>
    </xdr:from>
    <xdr:to>
      <xdr:col>11</xdr:col>
      <xdr:colOff>885825</xdr:colOff>
      <xdr:row>260</xdr:row>
      <xdr:rowOff>123825</xdr:rowOff>
    </xdr:to>
    <xdr:pic>
      <xdr:nvPicPr>
        <xdr:cNvPr id="1083" name="28 Imagen" descr="Valezka:Users:Valezka:Desktop:2014:LOGOS:SALUD_horizontal_CMYK.psd">
          <a:extLst>
            <a:ext uri="{FF2B5EF4-FFF2-40B4-BE49-F238E27FC236}">
              <a16:creationId xmlns:a16="http://schemas.microsoft.com/office/drawing/2014/main" id="{C2590819-46C0-4925-86E8-5805E674D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4925" y="49596675"/>
          <a:ext cx="21336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1676400</xdr:colOff>
      <xdr:row>316</xdr:row>
      <xdr:rowOff>47625</xdr:rowOff>
    </xdr:from>
    <xdr:to>
      <xdr:col>4</xdr:col>
      <xdr:colOff>590550</xdr:colOff>
      <xdr:row>320</xdr:row>
      <xdr:rowOff>133350</xdr:rowOff>
    </xdr:to>
    <xdr:pic>
      <xdr:nvPicPr>
        <xdr:cNvPr id="1084" name="29 Imagen" descr="Valezka:Users:Valezka:Desktop:2014:LOGOS:logocompleto.jpg">
          <a:extLst>
            <a:ext uri="{FF2B5EF4-FFF2-40B4-BE49-F238E27FC236}">
              <a16:creationId xmlns:a16="http://schemas.microsoft.com/office/drawing/2014/main" id="{1DBB41A7-2A97-4485-A2B9-BD87B86ED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60845700"/>
          <a:ext cx="6953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316</xdr:row>
      <xdr:rowOff>142875</xdr:rowOff>
    </xdr:from>
    <xdr:to>
      <xdr:col>1</xdr:col>
      <xdr:colOff>1133475</xdr:colOff>
      <xdr:row>320</xdr:row>
      <xdr:rowOff>114300</xdr:rowOff>
    </xdr:to>
    <xdr:pic>
      <xdr:nvPicPr>
        <xdr:cNvPr id="1085" name="30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F0415EBB-F538-4DC0-B2CC-F24E5658B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0940950"/>
          <a:ext cx="18573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771525</xdr:colOff>
      <xdr:row>317</xdr:row>
      <xdr:rowOff>19050</xdr:rowOff>
    </xdr:from>
    <xdr:to>
      <xdr:col>11</xdr:col>
      <xdr:colOff>866775</xdr:colOff>
      <xdr:row>320</xdr:row>
      <xdr:rowOff>104775</xdr:rowOff>
    </xdr:to>
    <xdr:pic>
      <xdr:nvPicPr>
        <xdr:cNvPr id="1086" name="31 Imagen" descr="Valezka:Users:Valezka:Desktop:2014:LOGOS:SALUD_horizontal_CMYK.psd">
          <a:extLst>
            <a:ext uri="{FF2B5EF4-FFF2-40B4-BE49-F238E27FC236}">
              <a16:creationId xmlns:a16="http://schemas.microsoft.com/office/drawing/2014/main" id="{6AD12116-4D8D-4EC6-8663-A4BFFE500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25875" y="60979050"/>
          <a:ext cx="21336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W416"/>
  <sheetViews>
    <sheetView tabSelected="1" workbookViewId="0">
      <selection sqref="A1:IV65536"/>
    </sheetView>
  </sheetViews>
  <sheetFormatPr baseColWidth="10" defaultRowHeight="12.75"/>
  <cols>
    <col min="1" max="1" width="11.42578125" style="3"/>
    <col min="2" max="2" width="70.28515625" style="3" customWidth="1"/>
    <col min="3" max="6" width="26.7109375" style="3" customWidth="1"/>
    <col min="7" max="7" width="17.85546875" style="3" bestFit="1" customWidth="1"/>
    <col min="8" max="8" width="16.140625" style="3" bestFit="1" customWidth="1"/>
    <col min="9" max="9" width="13.7109375" style="3" bestFit="1" customWidth="1"/>
    <col min="10" max="10" width="17.85546875" style="3" bestFit="1" customWidth="1"/>
    <col min="11" max="11" width="12.7109375" style="3" bestFit="1" customWidth="1"/>
    <col min="12" max="12" width="13.7109375" style="3" customWidth="1"/>
    <col min="13" max="16384" width="11.42578125" style="3"/>
  </cols>
  <sheetData>
    <row r="1" spans="1:12" ht="15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50.25" customHeight="1"/>
    <row r="4" spans="1:12" ht="15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ht="24" customHeight="1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B6" s="5"/>
      <c r="C6" s="6"/>
      <c r="D6" s="7"/>
      <c r="E6" s="7"/>
      <c r="F6" s="7"/>
    </row>
    <row r="7" spans="1:12">
      <c r="B7" s="8"/>
      <c r="C7" s="9"/>
      <c r="D7" s="10"/>
      <c r="E7" s="11"/>
      <c r="F7" s="12"/>
    </row>
    <row r="8" spans="1:12">
      <c r="B8" s="13" t="s">
        <v>3</v>
      </c>
      <c r="C8" s="14"/>
      <c r="D8" s="7"/>
      <c r="E8" s="7"/>
      <c r="F8" s="7"/>
    </row>
    <row r="9" spans="1:12">
      <c r="B9" s="15"/>
      <c r="C9" s="6"/>
      <c r="D9" s="7"/>
      <c r="E9" s="7"/>
      <c r="F9" s="7"/>
    </row>
    <row r="10" spans="1:12">
      <c r="B10" s="16" t="s">
        <v>4</v>
      </c>
      <c r="C10" s="6"/>
      <c r="D10" s="7"/>
      <c r="E10" s="7"/>
      <c r="F10" s="7"/>
    </row>
    <row r="11" spans="1:12">
      <c r="C11" s="6"/>
    </row>
    <row r="12" spans="1:12">
      <c r="B12" s="17" t="s">
        <v>5</v>
      </c>
      <c r="C12" s="11"/>
      <c r="D12" s="11"/>
      <c r="E12" s="11"/>
    </row>
    <row r="13" spans="1:12">
      <c r="B13" s="18"/>
      <c r="C13" s="11"/>
      <c r="D13" s="11"/>
      <c r="E13" s="11"/>
    </row>
    <row r="14" spans="1:12" ht="20.25" customHeight="1">
      <c r="B14" s="19" t="s">
        <v>6</v>
      </c>
      <c r="C14" s="20" t="s">
        <v>7</v>
      </c>
      <c r="D14" s="20" t="s">
        <v>8</v>
      </c>
      <c r="E14" s="20" t="s">
        <v>9</v>
      </c>
    </row>
    <row r="15" spans="1:12">
      <c r="B15" s="21" t="s">
        <v>10</v>
      </c>
      <c r="C15" s="22"/>
      <c r="D15" s="22"/>
      <c r="E15" s="22"/>
    </row>
    <row r="16" spans="1:12">
      <c r="B16" s="23"/>
      <c r="C16" s="24"/>
      <c r="D16" s="24"/>
      <c r="E16" s="24"/>
    </row>
    <row r="17" spans="2:5">
      <c r="B17" s="23" t="s">
        <v>11</v>
      </c>
      <c r="C17" s="24"/>
      <c r="D17" s="24"/>
      <c r="E17" s="24"/>
    </row>
    <row r="18" spans="2:5">
      <c r="B18" s="23"/>
      <c r="C18" s="24"/>
      <c r="D18" s="24"/>
      <c r="E18" s="24"/>
    </row>
    <row r="19" spans="2:5">
      <c r="B19" s="25" t="s">
        <v>12</v>
      </c>
      <c r="C19" s="26"/>
      <c r="D19" s="26"/>
      <c r="E19" s="26"/>
    </row>
    <row r="20" spans="2:5">
      <c r="B20" s="18"/>
      <c r="C20" s="20"/>
      <c r="D20" s="20"/>
      <c r="E20" s="20"/>
    </row>
    <row r="21" spans="2:5">
      <c r="B21" s="18"/>
      <c r="C21" s="11"/>
      <c r="D21" s="11"/>
      <c r="E21" s="11"/>
    </row>
    <row r="22" spans="2:5">
      <c r="B22" s="18"/>
      <c r="C22" s="11"/>
      <c r="D22" s="11"/>
      <c r="E22" s="11"/>
    </row>
    <row r="23" spans="2:5">
      <c r="B23" s="18"/>
      <c r="C23" s="11"/>
      <c r="D23" s="11"/>
      <c r="E23" s="11"/>
    </row>
    <row r="24" spans="2:5">
      <c r="B24" s="17" t="s">
        <v>13</v>
      </c>
      <c r="C24" s="27"/>
      <c r="D24" s="11"/>
      <c r="E24" s="11"/>
    </row>
    <row r="26" spans="2:5" ht="18.75" customHeight="1">
      <c r="B26" s="19" t="s">
        <v>14</v>
      </c>
      <c r="C26" s="20" t="s">
        <v>7</v>
      </c>
      <c r="D26" s="20" t="s">
        <v>15</v>
      </c>
      <c r="E26" s="20" t="s">
        <v>16</v>
      </c>
    </row>
    <row r="27" spans="2:5" ht="15">
      <c r="B27" s="23" t="s">
        <v>17</v>
      </c>
      <c r="C27" s="28"/>
      <c r="D27" s="29"/>
      <c r="E27" s="29"/>
    </row>
    <row r="28" spans="2:5">
      <c r="B28" s="23" t="s">
        <v>18</v>
      </c>
      <c r="C28" s="30">
        <v>119346511.34</v>
      </c>
      <c r="D28" s="29"/>
      <c r="E28" s="29"/>
    </row>
    <row r="29" spans="2:5" ht="14.25" customHeight="1">
      <c r="B29" s="23" t="s">
        <v>19</v>
      </c>
      <c r="C29" s="29"/>
      <c r="D29" s="29"/>
      <c r="E29" s="29"/>
    </row>
    <row r="30" spans="2:5" ht="14.25" customHeight="1">
      <c r="B30" s="23"/>
      <c r="C30" s="29"/>
      <c r="D30" s="29"/>
      <c r="E30" s="29"/>
    </row>
    <row r="31" spans="2:5" ht="14.25" customHeight="1">
      <c r="B31" s="25"/>
      <c r="C31" s="31"/>
      <c r="D31" s="31"/>
      <c r="E31" s="31"/>
    </row>
    <row r="32" spans="2:5" ht="14.25" customHeight="1">
      <c r="C32" s="32">
        <f>SUM(C27:C31)</f>
        <v>119346511.34</v>
      </c>
      <c r="D32" s="20">
        <f>SUM(D27:D31)</f>
        <v>0</v>
      </c>
      <c r="E32" s="20">
        <f>SUM(E27:E31)</f>
        <v>0</v>
      </c>
    </row>
    <row r="33" spans="2:6" ht="14.25" customHeight="1">
      <c r="C33" s="33"/>
      <c r="D33" s="33"/>
      <c r="E33" s="33"/>
    </row>
    <row r="34" spans="2:6" ht="14.25" customHeight="1"/>
    <row r="35" spans="2:6" ht="23.25" customHeight="1">
      <c r="B35" s="19" t="s">
        <v>20</v>
      </c>
      <c r="C35" s="20" t="s">
        <v>7</v>
      </c>
      <c r="D35" s="20" t="s">
        <v>21</v>
      </c>
      <c r="E35" s="20" t="s">
        <v>22</v>
      </c>
      <c r="F35" s="20" t="s">
        <v>23</v>
      </c>
    </row>
    <row r="36" spans="2:6" ht="14.25" customHeight="1">
      <c r="B36" s="23" t="s">
        <v>24</v>
      </c>
      <c r="C36" s="29"/>
      <c r="D36" s="29"/>
      <c r="E36" s="29"/>
      <c r="F36" s="29"/>
    </row>
    <row r="37" spans="2:6" ht="14.25" customHeight="1">
      <c r="B37" s="23"/>
      <c r="C37" s="29"/>
      <c r="D37" s="29"/>
      <c r="E37" s="29"/>
      <c r="F37" s="29"/>
    </row>
    <row r="38" spans="2:6" ht="14.25" customHeight="1">
      <c r="B38" s="23" t="s">
        <v>25</v>
      </c>
      <c r="C38" s="29"/>
      <c r="D38" s="29"/>
      <c r="E38" s="29"/>
      <c r="F38" s="29"/>
    </row>
    <row r="39" spans="2:6" ht="14.25" customHeight="1">
      <c r="B39" s="25"/>
      <c r="C39" s="31"/>
      <c r="D39" s="31"/>
      <c r="E39" s="31"/>
      <c r="F39" s="31"/>
    </row>
    <row r="40" spans="2:6" ht="14.25" customHeight="1">
      <c r="C40" s="20">
        <f>SUM(C35:C39)</f>
        <v>0</v>
      </c>
      <c r="D40" s="20">
        <f>SUM(D35:D39)</f>
        <v>0</v>
      </c>
      <c r="E40" s="20">
        <f>SUM(E35:E39)</f>
        <v>0</v>
      </c>
      <c r="F40" s="20">
        <f>SUM(F35:F39)</f>
        <v>0</v>
      </c>
    </row>
    <row r="41" spans="2:6" ht="14.25" customHeight="1"/>
    <row r="42" spans="2:6" ht="14.25" customHeight="1"/>
    <row r="43" spans="2:6" ht="14.25" customHeight="1"/>
    <row r="44" spans="2:6" ht="14.25" customHeight="1">
      <c r="B44" s="17" t="s">
        <v>26</v>
      </c>
    </row>
    <row r="45" spans="2:6" ht="14.25" customHeight="1">
      <c r="B45" s="34"/>
    </row>
    <row r="46" spans="2:6" ht="24" customHeight="1">
      <c r="B46" s="19" t="s">
        <v>27</v>
      </c>
      <c r="C46" s="20" t="s">
        <v>7</v>
      </c>
      <c r="D46" s="20" t="s">
        <v>28</v>
      </c>
    </row>
    <row r="47" spans="2:6" ht="14.25" customHeight="1">
      <c r="B47" s="21" t="s">
        <v>29</v>
      </c>
      <c r="C47" s="22"/>
      <c r="D47" s="22"/>
    </row>
    <row r="48" spans="2:6" ht="14.25" customHeight="1">
      <c r="B48" s="23"/>
      <c r="C48" s="24"/>
      <c r="D48" s="24"/>
    </row>
    <row r="49" spans="2:7" ht="14.25" customHeight="1">
      <c r="B49" s="23" t="s">
        <v>30</v>
      </c>
      <c r="C49" s="24"/>
      <c r="D49" s="24"/>
    </row>
    <row r="50" spans="2:7" ht="14.25" customHeight="1">
      <c r="B50" s="25"/>
      <c r="C50" s="26"/>
      <c r="D50" s="26"/>
    </row>
    <row r="51" spans="2:7" ht="14.25" customHeight="1">
      <c r="B51" s="35"/>
      <c r="C51" s="20">
        <f>SUM(C46:C50)</f>
        <v>0</v>
      </c>
      <c r="D51" s="20"/>
    </row>
    <row r="52" spans="2:7" ht="14.25" customHeight="1">
      <c r="B52" s="35"/>
      <c r="C52" s="36"/>
      <c r="D52" s="36"/>
    </row>
    <row r="53" spans="2:7" ht="9.75" customHeight="1">
      <c r="B53" s="35"/>
      <c r="C53" s="36"/>
      <c r="D53" s="36"/>
    </row>
    <row r="54" spans="2:7" ht="14.25" customHeight="1"/>
    <row r="55" spans="2:7" ht="14.25" customHeight="1">
      <c r="B55" s="17" t="s">
        <v>31</v>
      </c>
    </row>
    <row r="56" spans="2:7" ht="14.25" customHeight="1">
      <c r="B56" s="34"/>
    </row>
    <row r="57" spans="2:7" ht="27.75" customHeight="1">
      <c r="B57" s="19" t="s">
        <v>32</v>
      </c>
      <c r="C57" s="20" t="s">
        <v>7</v>
      </c>
      <c r="D57" s="20" t="s">
        <v>8</v>
      </c>
      <c r="E57" s="20" t="s">
        <v>33</v>
      </c>
      <c r="F57" s="37" t="s">
        <v>34</v>
      </c>
      <c r="G57" s="20" t="s">
        <v>35</v>
      </c>
    </row>
    <row r="58" spans="2:7" ht="14.25" customHeight="1">
      <c r="B58" s="21" t="s">
        <v>36</v>
      </c>
      <c r="C58" s="36"/>
      <c r="D58" s="22"/>
      <c r="E58" s="22"/>
      <c r="F58" s="22"/>
      <c r="G58" s="38"/>
    </row>
    <row r="59" spans="2:7" ht="14.25" customHeight="1">
      <c r="B59" s="23"/>
      <c r="C59" s="36"/>
      <c r="D59" s="24"/>
      <c r="E59" s="24"/>
      <c r="F59" s="24"/>
      <c r="G59" s="38"/>
    </row>
    <row r="60" spans="2:7" ht="14.25" customHeight="1">
      <c r="B60" s="23"/>
      <c r="C60" s="36"/>
      <c r="D60" s="24"/>
      <c r="E60" s="24"/>
      <c r="F60" s="24"/>
      <c r="G60" s="38"/>
    </row>
    <row r="61" spans="2:7" ht="14.25" customHeight="1">
      <c r="B61" s="25"/>
      <c r="C61" s="39"/>
      <c r="D61" s="26"/>
      <c r="E61" s="26"/>
      <c r="F61" s="26"/>
      <c r="G61" s="40"/>
    </row>
    <row r="62" spans="2:7" ht="15" customHeight="1">
      <c r="B62" s="35"/>
      <c r="C62" s="20">
        <f>SUM(C57:C61)</f>
        <v>0</v>
      </c>
      <c r="D62" s="41">
        <v>0</v>
      </c>
      <c r="E62" s="42">
        <v>0</v>
      </c>
      <c r="F62" s="42">
        <v>0</v>
      </c>
      <c r="G62" s="43">
        <v>0</v>
      </c>
    </row>
    <row r="63" spans="2:7">
      <c r="B63" s="35"/>
      <c r="C63" s="44"/>
      <c r="D63" s="44"/>
      <c r="E63" s="44"/>
      <c r="F63" s="44"/>
      <c r="G63" s="44"/>
    </row>
    <row r="64" spans="2:7">
      <c r="B64" s="35"/>
      <c r="C64" s="44"/>
      <c r="D64" s="44"/>
      <c r="E64" s="44"/>
      <c r="F64" s="44"/>
      <c r="G64" s="44"/>
    </row>
    <row r="65" spans="1:12">
      <c r="B65" s="35"/>
      <c r="C65" s="44"/>
      <c r="D65" s="44"/>
      <c r="E65" s="44"/>
      <c r="F65" s="44"/>
      <c r="G65" s="44"/>
    </row>
    <row r="66" spans="1:12" ht="26.25" customHeight="1">
      <c r="B66" s="19" t="s">
        <v>37</v>
      </c>
      <c r="C66" s="20" t="s">
        <v>7</v>
      </c>
      <c r="D66" s="20" t="s">
        <v>8</v>
      </c>
      <c r="E66" s="20" t="s">
        <v>38</v>
      </c>
      <c r="F66" s="44"/>
      <c r="G66" s="44"/>
    </row>
    <row r="67" spans="1:12">
      <c r="B67" s="21" t="s">
        <v>39</v>
      </c>
      <c r="C67" s="38"/>
      <c r="D67" s="24"/>
      <c r="E67" s="24"/>
      <c r="F67" s="44"/>
      <c r="G67" s="44"/>
    </row>
    <row r="68" spans="1:12">
      <c r="B68" s="25"/>
      <c r="C68" s="38"/>
      <c r="D68" s="24"/>
      <c r="E68" s="24"/>
      <c r="F68" s="44"/>
      <c r="G68" s="44"/>
    </row>
    <row r="69" spans="1:12" ht="16.5" customHeight="1">
      <c r="B69" s="35"/>
      <c r="C69" s="20">
        <f>SUM(C67:C68)</f>
        <v>0</v>
      </c>
      <c r="D69" s="164"/>
      <c r="E69" s="165"/>
      <c r="F69" s="44"/>
      <c r="G69" s="44"/>
    </row>
    <row r="70" spans="1:12">
      <c r="B70" s="35"/>
      <c r="C70" s="44"/>
      <c r="D70" s="44"/>
      <c r="E70" s="44"/>
      <c r="F70" s="44"/>
      <c r="G70" s="44"/>
    </row>
    <row r="71" spans="1:12">
      <c r="B71" s="35"/>
      <c r="C71" s="44"/>
      <c r="D71" s="44"/>
      <c r="E71" s="44"/>
      <c r="F71" s="44"/>
      <c r="G71" s="44"/>
    </row>
    <row r="72" spans="1:12">
      <c r="B72" s="35"/>
      <c r="C72" s="44"/>
      <c r="D72" s="44"/>
      <c r="E72" s="44"/>
      <c r="F72" s="44"/>
      <c r="G72" s="44"/>
    </row>
    <row r="73" spans="1:12">
      <c r="B73" s="35"/>
      <c r="C73" s="44"/>
      <c r="D73" s="44"/>
      <c r="E73" s="44"/>
      <c r="F73" s="44"/>
      <c r="G73" s="44"/>
    </row>
    <row r="74" spans="1:12" ht="15">
      <c r="A74" s="166" t="s">
        <v>40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</row>
    <row r="75" spans="1:12" ht="1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</row>
    <row r="76" spans="1:12" ht="1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</row>
    <row r="77" spans="1:12" ht="1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</row>
    <row r="78" spans="1:12" ht="25.5" customHeight="1">
      <c r="A78" s="1" t="s">
        <v>0</v>
      </c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ht="34.5" customHeight="1"/>
    <row r="80" spans="1:12" ht="15.75" customHeight="1"/>
    <row r="81" spans="1:12" ht="15" customHeight="1">
      <c r="A81" s="4" t="s">
        <v>1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24" customHeight="1">
      <c r="A82" s="4" t="s">
        <v>2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>
      <c r="A83" s="46" t="s">
        <v>41</v>
      </c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</row>
    <row r="85" spans="1:12">
      <c r="B85" s="34"/>
    </row>
    <row r="86" spans="1:12">
      <c r="B86" s="19" t="s">
        <v>42</v>
      </c>
      <c r="C86" s="20" t="s">
        <v>43</v>
      </c>
      <c r="D86" s="20" t="s">
        <v>44</v>
      </c>
      <c r="E86" s="20" t="s">
        <v>45</v>
      </c>
      <c r="F86" s="20" t="s">
        <v>46</v>
      </c>
    </row>
    <row r="87" spans="1:12">
      <c r="B87" s="21" t="s">
        <v>47</v>
      </c>
      <c r="C87" s="47"/>
      <c r="D87" s="47"/>
      <c r="E87" s="47"/>
      <c r="F87" s="47"/>
    </row>
    <row r="88" spans="1:12" ht="18" customHeight="1">
      <c r="B88" s="48"/>
      <c r="C88" s="29"/>
      <c r="D88" s="29"/>
      <c r="E88" s="29"/>
      <c r="F88" s="29"/>
    </row>
    <row r="89" spans="1:12">
      <c r="B89" s="23" t="s">
        <v>48</v>
      </c>
      <c r="C89" s="29"/>
      <c r="D89" s="29"/>
      <c r="E89" s="29"/>
      <c r="F89" s="29"/>
    </row>
    <row r="90" spans="1:12">
      <c r="B90" s="23"/>
      <c r="C90" s="29"/>
      <c r="D90" s="29"/>
      <c r="E90" s="29"/>
      <c r="F90" s="29"/>
    </row>
    <row r="91" spans="1:12" ht="21.75" customHeight="1">
      <c r="B91" s="23" t="s">
        <v>49</v>
      </c>
      <c r="C91" s="29"/>
      <c r="D91" s="29"/>
      <c r="E91" s="29"/>
      <c r="F91" s="29"/>
    </row>
    <row r="92" spans="1:12" ht="15">
      <c r="B92" s="49"/>
      <c r="C92" s="31"/>
      <c r="D92" s="31"/>
      <c r="E92" s="31"/>
      <c r="F92" s="31"/>
    </row>
    <row r="93" spans="1:12">
      <c r="C93" s="20">
        <f>SUM(C91:C92)</f>
        <v>0</v>
      </c>
      <c r="D93" s="20">
        <f>SUM(D91:D92)</f>
        <v>0</v>
      </c>
      <c r="E93" s="20">
        <f>SUM(E91:E92)</f>
        <v>0</v>
      </c>
      <c r="F93" s="50"/>
    </row>
    <row r="96" spans="1:12">
      <c r="B96" s="19" t="s">
        <v>50</v>
      </c>
      <c r="C96" s="20" t="s">
        <v>43</v>
      </c>
      <c r="D96" s="20" t="s">
        <v>44</v>
      </c>
      <c r="E96" s="20" t="s">
        <v>45</v>
      </c>
      <c r="F96" s="20" t="s">
        <v>46</v>
      </c>
    </row>
    <row r="97" spans="2:6">
      <c r="B97" s="21" t="s">
        <v>51</v>
      </c>
      <c r="C97" s="22"/>
      <c r="D97" s="22"/>
      <c r="E97" s="22"/>
      <c r="F97" s="22"/>
    </row>
    <row r="98" spans="2:6" ht="16.5" customHeight="1">
      <c r="B98" s="23"/>
      <c r="C98" s="24"/>
      <c r="D98" s="24"/>
      <c r="E98" s="24"/>
      <c r="F98" s="24"/>
    </row>
    <row r="99" spans="2:6">
      <c r="B99" s="23" t="s">
        <v>52</v>
      </c>
      <c r="C99" s="24"/>
      <c r="D99" s="24"/>
      <c r="E99" s="24"/>
      <c r="F99" s="24"/>
    </row>
    <row r="100" spans="2:6">
      <c r="B100" s="23"/>
      <c r="C100" s="24"/>
      <c r="D100" s="24"/>
      <c r="E100" s="24"/>
      <c r="F100" s="24"/>
    </row>
    <row r="101" spans="2:6" ht="27" customHeight="1">
      <c r="B101" s="23" t="s">
        <v>49</v>
      </c>
      <c r="C101" s="24"/>
      <c r="D101" s="24"/>
      <c r="E101" s="24"/>
      <c r="F101" s="24"/>
    </row>
    <row r="102" spans="2:6" ht="15">
      <c r="B102" s="49"/>
      <c r="C102" s="26"/>
      <c r="D102" s="26"/>
      <c r="E102" s="26"/>
      <c r="F102" s="26"/>
    </row>
    <row r="103" spans="2:6">
      <c r="C103" s="20">
        <f>SUM(C101:C102)</f>
        <v>0</v>
      </c>
      <c r="D103" s="20">
        <f>SUM(D101:D102)</f>
        <v>0</v>
      </c>
      <c r="E103" s="20">
        <f>SUM(E101:E102)</f>
        <v>0</v>
      </c>
      <c r="F103" s="50"/>
    </row>
    <row r="105" spans="2:6" ht="15" customHeight="1"/>
    <row r="106" spans="2:6">
      <c r="B106" s="19" t="s">
        <v>53</v>
      </c>
      <c r="C106" s="20" t="s">
        <v>7</v>
      </c>
    </row>
    <row r="107" spans="2:6">
      <c r="B107" s="21" t="s">
        <v>54</v>
      </c>
      <c r="C107" s="22"/>
    </row>
    <row r="108" spans="2:6" ht="22.5" customHeight="1">
      <c r="B108" s="23"/>
      <c r="C108" s="24"/>
    </row>
    <row r="109" spans="2:6">
      <c r="B109" s="25"/>
      <c r="C109" s="26"/>
    </row>
    <row r="110" spans="2:6">
      <c r="C110" s="20">
        <f>SUM(C108:C109)</f>
        <v>0</v>
      </c>
    </row>
    <row r="111" spans="2:6" ht="15">
      <c r="B111" s="28"/>
    </row>
    <row r="113" spans="2:6">
      <c r="B113" s="51" t="s">
        <v>55</v>
      </c>
      <c r="C113" s="52" t="s">
        <v>7</v>
      </c>
      <c r="D113" s="53" t="s">
        <v>56</v>
      </c>
    </row>
    <row r="114" spans="2:6" ht="14.25" customHeight="1">
      <c r="B114" s="54"/>
      <c r="C114" s="55"/>
      <c r="D114" s="56"/>
    </row>
    <row r="115" spans="2:6">
      <c r="B115" s="57"/>
      <c r="C115" s="58"/>
      <c r="D115" s="59"/>
    </row>
    <row r="116" spans="2:6">
      <c r="B116" s="60"/>
      <c r="C116" s="29"/>
      <c r="D116" s="29"/>
    </row>
    <row r="117" spans="2:6">
      <c r="B117" s="60"/>
      <c r="C117" s="29"/>
      <c r="D117" s="29"/>
    </row>
    <row r="118" spans="2:6">
      <c r="B118" s="61"/>
      <c r="C118" s="31"/>
      <c r="D118" s="31"/>
    </row>
    <row r="119" spans="2:6">
      <c r="C119" s="20">
        <f>SUM(C117:C118)</f>
        <v>0</v>
      </c>
      <c r="D119" s="20"/>
    </row>
    <row r="120" spans="2:6" ht="20.25" customHeight="1"/>
    <row r="123" spans="2:6">
      <c r="B123" s="13" t="s">
        <v>57</v>
      </c>
    </row>
    <row r="125" spans="2:6">
      <c r="B125" s="51" t="s">
        <v>58</v>
      </c>
      <c r="C125" s="52" t="s">
        <v>7</v>
      </c>
      <c r="D125" s="20" t="s">
        <v>21</v>
      </c>
      <c r="E125" s="20" t="s">
        <v>22</v>
      </c>
      <c r="F125" s="20" t="s">
        <v>23</v>
      </c>
    </row>
    <row r="126" spans="2:6">
      <c r="B126" s="21" t="s">
        <v>59</v>
      </c>
      <c r="C126" s="62"/>
      <c r="D126" s="63"/>
      <c r="E126" s="47"/>
      <c r="F126" s="47"/>
    </row>
    <row r="127" spans="2:6" ht="15">
      <c r="B127" s="48" t="s">
        <v>60</v>
      </c>
      <c r="C127" s="64">
        <v>-438872.57</v>
      </c>
      <c r="D127" s="64">
        <v>-438872.57</v>
      </c>
      <c r="E127" s="29"/>
      <c r="F127" s="29"/>
    </row>
    <row r="128" spans="2:6" ht="15">
      <c r="B128" s="48" t="s">
        <v>61</v>
      </c>
      <c r="C128" s="64">
        <v>-1729690.76</v>
      </c>
      <c r="D128" s="64">
        <v>-1729690.76</v>
      </c>
      <c r="E128" s="29"/>
      <c r="F128" s="29"/>
    </row>
    <row r="129" spans="2:6" ht="15">
      <c r="B129" s="48" t="s">
        <v>62</v>
      </c>
      <c r="C129" s="64">
        <v>-55316305.170000002</v>
      </c>
      <c r="D129" s="64">
        <v>-55316305.170000002</v>
      </c>
      <c r="E129" s="29"/>
      <c r="F129" s="29"/>
    </row>
    <row r="130" spans="2:6" ht="15">
      <c r="B130" s="48" t="s">
        <v>63</v>
      </c>
      <c r="C130" s="64">
        <v>-1520725.98</v>
      </c>
      <c r="D130" s="64">
        <v>-1520725.98</v>
      </c>
      <c r="E130" s="29"/>
      <c r="F130" s="29"/>
    </row>
    <row r="131" spans="2:6" ht="15">
      <c r="B131" s="48" t="s">
        <v>64</v>
      </c>
      <c r="C131" s="64">
        <v>-35783.449999999997</v>
      </c>
      <c r="D131" s="64">
        <v>-35783.449999999997</v>
      </c>
      <c r="E131" s="29"/>
      <c r="F131" s="29"/>
    </row>
    <row r="132" spans="2:6" ht="15">
      <c r="B132" s="48" t="s">
        <v>65</v>
      </c>
      <c r="C132" s="64">
        <v>-3578.35</v>
      </c>
      <c r="D132" s="64">
        <v>-3578.35</v>
      </c>
      <c r="E132" s="29"/>
      <c r="F132" s="29"/>
    </row>
    <row r="133" spans="2:6" ht="15">
      <c r="B133" s="48" t="s">
        <v>66</v>
      </c>
      <c r="C133" s="64">
        <v>-313620.73</v>
      </c>
      <c r="D133" s="64">
        <v>-313620.73</v>
      </c>
      <c r="E133" s="29"/>
      <c r="F133" s="29"/>
    </row>
    <row r="134" spans="2:6" ht="16.5" customHeight="1">
      <c r="B134" s="48" t="s">
        <v>67</v>
      </c>
      <c r="C134" s="64">
        <v>-715731.05</v>
      </c>
      <c r="D134" s="64">
        <v>-715731.05</v>
      </c>
      <c r="E134" s="29"/>
      <c r="F134" s="29"/>
    </row>
    <row r="135" spans="2:6" ht="15">
      <c r="B135" s="48" t="s">
        <v>68</v>
      </c>
      <c r="C135" s="64">
        <v>-1053754.68</v>
      </c>
      <c r="D135" s="64">
        <v>-1053754.68</v>
      </c>
      <c r="E135" s="29"/>
      <c r="F135" s="29"/>
    </row>
    <row r="136" spans="2:6" ht="15">
      <c r="B136" s="48" t="s">
        <v>69</v>
      </c>
      <c r="C136" s="64">
        <v>-98843.35</v>
      </c>
      <c r="D136" s="64">
        <v>-98843.35</v>
      </c>
      <c r="E136" s="29"/>
      <c r="F136" s="29"/>
    </row>
    <row r="137" spans="2:6" ht="15">
      <c r="B137" s="48" t="s">
        <v>70</v>
      </c>
      <c r="C137" s="64">
        <v>-238437101.62</v>
      </c>
      <c r="D137" s="64">
        <v>-238437101.62</v>
      </c>
      <c r="E137" s="29"/>
      <c r="F137" s="29"/>
    </row>
    <row r="138" spans="2:6" ht="15">
      <c r="B138" s="48" t="s">
        <v>71</v>
      </c>
      <c r="C138" s="64">
        <v>-4065978.3</v>
      </c>
      <c r="D138" s="64">
        <v>-4065978.3</v>
      </c>
      <c r="E138" s="29"/>
      <c r="F138" s="29"/>
    </row>
    <row r="139" spans="2:6" ht="15">
      <c r="B139" s="48" t="s">
        <v>72</v>
      </c>
      <c r="C139" s="64">
        <v>-13926.39</v>
      </c>
      <c r="D139" s="64">
        <v>-13926.39</v>
      </c>
      <c r="E139" s="29"/>
      <c r="F139" s="29"/>
    </row>
    <row r="140" spans="2:6" ht="15">
      <c r="B140" s="48"/>
      <c r="C140" s="64"/>
      <c r="D140" s="65"/>
      <c r="E140" s="29"/>
      <c r="F140" s="29"/>
    </row>
    <row r="141" spans="2:6">
      <c r="B141" s="23"/>
      <c r="C141" s="30"/>
      <c r="D141" s="66"/>
      <c r="E141" s="29"/>
      <c r="F141" s="29"/>
    </row>
    <row r="142" spans="2:6" ht="20.25" customHeight="1">
      <c r="B142" s="25"/>
      <c r="C142" s="67"/>
      <c r="D142" s="68"/>
      <c r="E142" s="31"/>
      <c r="F142" s="31"/>
    </row>
    <row r="143" spans="2:6">
      <c r="C143" s="69">
        <f>SUM(C127:C142)</f>
        <v>-303743912.39999998</v>
      </c>
      <c r="D143" s="69">
        <f>SUM(D127:D142)</f>
        <v>-303743912.39999998</v>
      </c>
      <c r="E143" s="20">
        <f>SUM(E141:E142)</f>
        <v>0</v>
      </c>
      <c r="F143" s="20">
        <f>SUM(F141:F142)</f>
        <v>0</v>
      </c>
    </row>
    <row r="146" spans="2:5" ht="16.5" customHeight="1"/>
    <row r="147" spans="2:5">
      <c r="B147" s="51" t="s">
        <v>73</v>
      </c>
      <c r="C147" s="52" t="s">
        <v>7</v>
      </c>
      <c r="D147" s="20" t="s">
        <v>74</v>
      </c>
      <c r="E147" s="20" t="s">
        <v>56</v>
      </c>
    </row>
    <row r="148" spans="2:5">
      <c r="B148" s="70" t="s">
        <v>75</v>
      </c>
      <c r="C148" s="55"/>
      <c r="D148" s="71"/>
      <c r="E148" s="55"/>
    </row>
    <row r="149" spans="2:5" ht="27.75" customHeight="1">
      <c r="B149" s="57"/>
      <c r="C149" s="58"/>
      <c r="D149" s="72"/>
      <c r="E149" s="58"/>
    </row>
    <row r="150" spans="2:5">
      <c r="B150" s="73"/>
      <c r="C150" s="74"/>
      <c r="D150" s="75"/>
      <c r="E150" s="74"/>
    </row>
    <row r="151" spans="2:5">
      <c r="C151" s="20">
        <f>SUM(C149:C150)</f>
        <v>0</v>
      </c>
      <c r="D151" s="167"/>
      <c r="E151" s="168"/>
    </row>
    <row r="153" spans="2:5" ht="15" customHeight="1"/>
    <row r="154" spans="2:5" ht="25.5">
      <c r="B154" s="51" t="s">
        <v>76</v>
      </c>
      <c r="C154" s="52" t="s">
        <v>7</v>
      </c>
      <c r="D154" s="20" t="s">
        <v>74</v>
      </c>
      <c r="E154" s="20" t="s">
        <v>56</v>
      </c>
    </row>
    <row r="155" spans="2:5">
      <c r="B155" s="70" t="s">
        <v>77</v>
      </c>
      <c r="C155" s="55"/>
      <c r="D155" s="71"/>
      <c r="E155" s="55"/>
    </row>
    <row r="156" spans="2:5" ht="24" customHeight="1">
      <c r="B156" s="57"/>
      <c r="C156" s="58"/>
      <c r="D156" s="72"/>
      <c r="E156" s="58"/>
    </row>
    <row r="157" spans="2:5">
      <c r="B157" s="73"/>
      <c r="C157" s="74"/>
      <c r="D157" s="75"/>
      <c r="E157" s="74"/>
    </row>
    <row r="158" spans="2:5">
      <c r="C158" s="20">
        <f>SUM(C156:C157)</f>
        <v>0</v>
      </c>
      <c r="D158" s="167"/>
      <c r="E158" s="168"/>
    </row>
    <row r="159" spans="2:5" ht="15">
      <c r="B159" s="28"/>
    </row>
    <row r="160" spans="2:5" ht="16.5" customHeight="1"/>
    <row r="161" spans="1:12">
      <c r="B161" s="51" t="s">
        <v>78</v>
      </c>
      <c r="C161" s="52" t="s">
        <v>7</v>
      </c>
      <c r="D161" s="20" t="s">
        <v>74</v>
      </c>
      <c r="E161" s="20" t="s">
        <v>56</v>
      </c>
    </row>
    <row r="162" spans="1:12">
      <c r="B162" s="70" t="s">
        <v>79</v>
      </c>
      <c r="C162" s="55"/>
      <c r="D162" s="71"/>
      <c r="E162" s="55"/>
    </row>
    <row r="163" spans="1:12" ht="24" customHeight="1">
      <c r="B163" s="57"/>
      <c r="C163" s="58"/>
      <c r="D163" s="72"/>
      <c r="E163" s="58"/>
    </row>
    <row r="164" spans="1:12">
      <c r="B164" s="73"/>
      <c r="C164" s="74"/>
      <c r="D164" s="75"/>
      <c r="E164" s="74"/>
    </row>
    <row r="165" spans="1:12">
      <c r="C165" s="20">
        <f>SUM(C163:C164)</f>
        <v>0</v>
      </c>
      <c r="D165" s="167"/>
      <c r="E165" s="168"/>
    </row>
    <row r="167" spans="1:12" ht="18.75" customHeight="1"/>
    <row r="168" spans="1:12">
      <c r="B168" s="51" t="s">
        <v>80</v>
      </c>
      <c r="C168" s="52" t="s">
        <v>7</v>
      </c>
      <c r="D168" s="76" t="s">
        <v>74</v>
      </c>
      <c r="E168" s="76" t="s">
        <v>33</v>
      </c>
    </row>
    <row r="169" spans="1:12">
      <c r="B169" s="70" t="s">
        <v>81</v>
      </c>
      <c r="C169" s="22"/>
      <c r="D169" s="22"/>
      <c r="E169" s="22"/>
    </row>
    <row r="170" spans="1:12">
      <c r="B170" s="23"/>
      <c r="C170" s="24"/>
      <c r="D170" s="24"/>
      <c r="E170" s="24"/>
    </row>
    <row r="171" spans="1:12">
      <c r="B171" s="25"/>
      <c r="C171" s="77"/>
      <c r="D171" s="77"/>
      <c r="E171" s="77"/>
    </row>
    <row r="172" spans="1:12">
      <c r="C172" s="20">
        <f>SUM(C170:C171)</f>
        <v>0</v>
      </c>
      <c r="D172" s="167"/>
      <c r="E172" s="168"/>
    </row>
    <row r="175" spans="1:12" ht="24" customHeight="1">
      <c r="A175" s="166" t="s">
        <v>82</v>
      </c>
      <c r="B175" s="166"/>
      <c r="C175" s="166"/>
      <c r="D175" s="166"/>
      <c r="E175" s="166"/>
      <c r="F175" s="166"/>
      <c r="G175" s="166"/>
      <c r="H175" s="166"/>
      <c r="I175" s="166"/>
      <c r="J175" s="166"/>
      <c r="K175" s="166"/>
      <c r="L175" s="166"/>
    </row>
    <row r="176" spans="1:12" ht="24" customHeight="1">
      <c r="A176" s="1" t="s">
        <v>0</v>
      </c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</row>
    <row r="177" spans="1:12" ht="24" customHeight="1"/>
    <row r="178" spans="1:12" ht="31.5" customHeight="1"/>
    <row r="179" spans="1:12" ht="24" customHeight="1">
      <c r="A179" s="4" t="s">
        <v>1</v>
      </c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1:12" ht="24" customHeight="1">
      <c r="A180" s="4" t="s">
        <v>2</v>
      </c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 spans="1:12" ht="24" customHeight="1">
      <c r="B181" s="13" t="s">
        <v>83</v>
      </c>
    </row>
    <row r="182" spans="1:12">
      <c r="B182" s="13"/>
    </row>
    <row r="183" spans="1:12">
      <c r="B183" s="13" t="s">
        <v>84</v>
      </c>
    </row>
    <row r="185" spans="1:12">
      <c r="B185" s="79" t="s">
        <v>85</v>
      </c>
      <c r="C185" s="80" t="s">
        <v>7</v>
      </c>
      <c r="D185" s="20" t="s">
        <v>86</v>
      </c>
      <c r="E185" s="20" t="s">
        <v>33</v>
      </c>
    </row>
    <row r="186" spans="1:12">
      <c r="B186" s="81" t="s">
        <v>87</v>
      </c>
      <c r="C186" s="82">
        <v>-1571121.45</v>
      </c>
      <c r="D186" s="83"/>
      <c r="E186" s="83"/>
    </row>
    <row r="187" spans="1:12">
      <c r="B187" s="83" t="s">
        <v>88</v>
      </c>
      <c r="C187" s="82">
        <v>-1571121.45</v>
      </c>
      <c r="D187" s="83"/>
      <c r="E187" s="83"/>
    </row>
    <row r="188" spans="1:12">
      <c r="B188" s="83" t="s">
        <v>89</v>
      </c>
      <c r="C188" s="82">
        <v>-1571121.45</v>
      </c>
      <c r="D188" s="83"/>
      <c r="E188" s="83"/>
    </row>
    <row r="189" spans="1:12">
      <c r="B189" s="83" t="s">
        <v>90</v>
      </c>
      <c r="C189" s="84">
        <v>-1571121.45</v>
      </c>
      <c r="D189" s="83"/>
      <c r="E189" s="83"/>
    </row>
    <row r="190" spans="1:12">
      <c r="B190" s="85" t="s">
        <v>91</v>
      </c>
      <c r="C190" s="86">
        <v>-92460046.859999999</v>
      </c>
      <c r="D190" s="47"/>
      <c r="E190" s="47"/>
    </row>
    <row r="191" spans="1:12">
      <c r="B191" s="87" t="s">
        <v>92</v>
      </c>
      <c r="C191" s="88">
        <v>-2982190</v>
      </c>
      <c r="D191" s="29"/>
      <c r="E191" s="29"/>
    </row>
    <row r="192" spans="1:12">
      <c r="B192" s="81" t="s">
        <v>93</v>
      </c>
      <c r="C192" s="88">
        <v>-34158398.060000002</v>
      </c>
      <c r="D192" s="29"/>
      <c r="E192" s="29"/>
    </row>
    <row r="193" spans="2:5">
      <c r="B193" s="81" t="s">
        <v>94</v>
      </c>
      <c r="C193" s="89">
        <v>-2417925321.0999999</v>
      </c>
      <c r="D193" s="29"/>
      <c r="E193" s="29"/>
    </row>
    <row r="194" spans="2:5">
      <c r="B194" s="83" t="s">
        <v>95</v>
      </c>
      <c r="C194" s="89">
        <v>-2547525956.02</v>
      </c>
      <c r="D194" s="29"/>
      <c r="E194" s="29"/>
    </row>
    <row r="195" spans="2:5" ht="15.75" customHeight="1">
      <c r="B195" s="83" t="s">
        <v>96</v>
      </c>
      <c r="C195" s="89">
        <v>-2547525956.02</v>
      </c>
      <c r="D195" s="29"/>
      <c r="E195" s="29"/>
    </row>
    <row r="196" spans="2:5">
      <c r="B196" s="83" t="s">
        <v>97</v>
      </c>
      <c r="C196" s="90">
        <v>-2547525956.02</v>
      </c>
      <c r="D196" s="29"/>
      <c r="E196" s="29"/>
    </row>
    <row r="197" spans="2:5">
      <c r="B197" s="25"/>
      <c r="C197" s="91"/>
      <c r="D197" s="31"/>
      <c r="E197" s="31"/>
    </row>
    <row r="198" spans="2:5" ht="24.75" customHeight="1">
      <c r="B198" s="92"/>
      <c r="C198" s="93">
        <f>C189+C196</f>
        <v>-2549097077.4699998</v>
      </c>
      <c r="D198" s="167"/>
      <c r="E198" s="168"/>
    </row>
    <row r="201" spans="2:5">
      <c r="B201" s="79" t="s">
        <v>98</v>
      </c>
      <c r="C201" s="80" t="s">
        <v>7</v>
      </c>
      <c r="D201" s="20" t="s">
        <v>86</v>
      </c>
      <c r="E201" s="20" t="s">
        <v>33</v>
      </c>
    </row>
    <row r="202" spans="2:5" ht="25.5">
      <c r="B202" s="94" t="s">
        <v>99</v>
      </c>
      <c r="C202" s="47"/>
      <c r="D202" s="47"/>
      <c r="E202" s="47"/>
    </row>
    <row r="203" spans="2:5" ht="16.5" customHeight="1">
      <c r="B203" s="87">
        <v>4311511001</v>
      </c>
      <c r="C203" s="30">
        <v>-2669162.1</v>
      </c>
      <c r="D203" s="29"/>
      <c r="E203" s="29"/>
    </row>
    <row r="204" spans="2:5">
      <c r="B204" s="23"/>
      <c r="C204" s="30"/>
      <c r="D204" s="29"/>
      <c r="E204" s="29"/>
    </row>
    <row r="205" spans="2:5">
      <c r="B205" s="25"/>
      <c r="C205" s="67"/>
      <c r="D205" s="31"/>
      <c r="E205" s="31"/>
    </row>
    <row r="206" spans="2:5">
      <c r="C206" s="32">
        <f>SUM(C201:C205)</f>
        <v>-2669162.1</v>
      </c>
      <c r="D206" s="167"/>
      <c r="E206" s="168"/>
    </row>
    <row r="209" spans="2:5" ht="26.25" customHeight="1"/>
    <row r="210" spans="2:5">
      <c r="B210" s="13" t="s">
        <v>100</v>
      </c>
    </row>
    <row r="212" spans="2:5">
      <c r="B212" s="79" t="s">
        <v>101</v>
      </c>
      <c r="C212" s="80" t="s">
        <v>7</v>
      </c>
      <c r="D212" s="20" t="s">
        <v>102</v>
      </c>
      <c r="E212" s="20" t="s">
        <v>103</v>
      </c>
    </row>
    <row r="213" spans="2:5" ht="15">
      <c r="B213" s="21" t="s">
        <v>104</v>
      </c>
      <c r="C213" s="95"/>
      <c r="D213" s="96"/>
      <c r="E213" s="97"/>
    </row>
    <row r="214" spans="2:5">
      <c r="B214" s="87" t="s">
        <v>105</v>
      </c>
      <c r="C214" s="98">
        <v>23840017.510000002</v>
      </c>
      <c r="D214" s="99">
        <f>$C214/$C$250</f>
        <v>1.380874823950063E-2</v>
      </c>
      <c r="E214" s="100"/>
    </row>
    <row r="215" spans="2:5" ht="15">
      <c r="B215" s="48" t="s">
        <v>106</v>
      </c>
      <c r="C215" s="101">
        <v>1793568.26</v>
      </c>
      <c r="D215" s="99">
        <f t="shared" ref="D215:D247" si="0">$C215/$C$250</f>
        <v>1.0388806359857077E-3</v>
      </c>
      <c r="E215" s="100"/>
    </row>
    <row r="216" spans="2:5" ht="15">
      <c r="B216" s="48" t="s">
        <v>107</v>
      </c>
      <c r="C216" s="101">
        <v>16994647.84</v>
      </c>
      <c r="D216" s="99">
        <f t="shared" si="0"/>
        <v>9.8437349445358348E-3</v>
      </c>
      <c r="E216" s="102"/>
    </row>
    <row r="217" spans="2:5" ht="15">
      <c r="B217" s="48" t="s">
        <v>108</v>
      </c>
      <c r="C217" s="101">
        <v>7038121.3300000001</v>
      </c>
      <c r="D217" s="99">
        <f t="shared" si="0"/>
        <v>4.0766599892077572E-3</v>
      </c>
      <c r="E217" s="169"/>
    </row>
    <row r="218" spans="2:5" ht="15">
      <c r="B218" s="48" t="s">
        <v>109</v>
      </c>
      <c r="C218" s="101">
        <v>12925522.26</v>
      </c>
      <c r="D218" s="99">
        <f t="shared" si="0"/>
        <v>7.4867932742722718E-3</v>
      </c>
      <c r="E218" s="169"/>
    </row>
    <row r="219" spans="2:5" ht="15">
      <c r="B219" s="48" t="s">
        <v>110</v>
      </c>
      <c r="C219" s="101">
        <v>11588022.939999999</v>
      </c>
      <c r="D219" s="99">
        <f t="shared" si="0"/>
        <v>6.7120794397444172E-3</v>
      </c>
      <c r="E219" s="100"/>
    </row>
    <row r="220" spans="2:5" ht="15">
      <c r="B220" s="48" t="s">
        <v>111</v>
      </c>
      <c r="C220" s="101">
        <v>265629.78000000003</v>
      </c>
      <c r="D220" s="99">
        <f t="shared" si="0"/>
        <v>1.5385956639483777E-4</v>
      </c>
      <c r="E220" s="100"/>
    </row>
    <row r="221" spans="2:5" ht="15">
      <c r="B221" s="48" t="s">
        <v>112</v>
      </c>
      <c r="C221" s="101">
        <v>357573.2</v>
      </c>
      <c r="D221" s="99">
        <f t="shared" si="0"/>
        <v>2.071155482130603E-4</v>
      </c>
      <c r="E221" s="100"/>
    </row>
    <row r="222" spans="2:5" ht="15">
      <c r="B222" s="48" t="s">
        <v>113</v>
      </c>
      <c r="C222" s="101">
        <v>23942.26</v>
      </c>
      <c r="D222" s="99">
        <f t="shared" si="0"/>
        <v>1.3867969706229731E-5</v>
      </c>
      <c r="E222" s="100"/>
    </row>
    <row r="223" spans="2:5" ht="15">
      <c r="B223" s="48" t="s">
        <v>114</v>
      </c>
      <c r="C223" s="101">
        <v>235.1</v>
      </c>
      <c r="D223" s="99">
        <f t="shared" si="0"/>
        <v>1.3617593652122272E-7</v>
      </c>
      <c r="E223" s="100"/>
    </row>
    <row r="224" spans="2:5" ht="15">
      <c r="B224" s="48" t="s">
        <v>115</v>
      </c>
      <c r="C224" s="101">
        <v>711.5</v>
      </c>
      <c r="D224" s="99">
        <f t="shared" si="0"/>
        <v>4.1211900822990202E-7</v>
      </c>
      <c r="E224" s="100"/>
    </row>
    <row r="225" spans="2:5" ht="15">
      <c r="B225" s="48" t="s">
        <v>116</v>
      </c>
      <c r="C225" s="101">
        <v>473627.59</v>
      </c>
      <c r="D225" s="99">
        <f t="shared" si="0"/>
        <v>2.7433722088702556E-4</v>
      </c>
      <c r="E225" s="100"/>
    </row>
    <row r="226" spans="2:5" ht="15">
      <c r="B226" s="48" t="s">
        <v>117</v>
      </c>
      <c r="C226" s="101">
        <v>21659.71</v>
      </c>
      <c r="D226" s="99">
        <f t="shared" si="0"/>
        <v>1.2545858332743908E-5</v>
      </c>
      <c r="E226" s="100"/>
    </row>
    <row r="227" spans="2:5" ht="15">
      <c r="B227" s="48" t="s">
        <v>118</v>
      </c>
      <c r="C227" s="101">
        <v>78551</v>
      </c>
      <c r="D227" s="99">
        <f t="shared" si="0"/>
        <v>4.5498749424409042E-5</v>
      </c>
      <c r="E227" s="100"/>
    </row>
    <row r="228" spans="2:5" ht="15">
      <c r="B228" s="48" t="s">
        <v>119</v>
      </c>
      <c r="C228" s="101">
        <v>54304.160000000003</v>
      </c>
      <c r="D228" s="99">
        <f t="shared" si="0"/>
        <v>3.1454359187572616E-5</v>
      </c>
      <c r="E228" s="100"/>
    </row>
    <row r="229" spans="2:5" ht="15">
      <c r="B229" s="48" t="s">
        <v>120</v>
      </c>
      <c r="C229" s="101">
        <v>249054.41</v>
      </c>
      <c r="D229" s="99">
        <f t="shared" si="0"/>
        <v>1.4425868790510666E-4</v>
      </c>
      <c r="E229" s="100"/>
    </row>
    <row r="230" spans="2:5" ht="15">
      <c r="B230" s="48" t="s">
        <v>121</v>
      </c>
      <c r="C230" s="101">
        <v>76102</v>
      </c>
      <c r="D230" s="99">
        <f t="shared" si="0"/>
        <v>4.4080225951246664E-5</v>
      </c>
      <c r="E230" s="100"/>
    </row>
    <row r="231" spans="2:5" ht="15">
      <c r="B231" s="48" t="s">
        <v>122</v>
      </c>
      <c r="C231" s="101">
        <v>497402.76</v>
      </c>
      <c r="D231" s="99">
        <f t="shared" si="0"/>
        <v>2.8810840778920028E-4</v>
      </c>
      <c r="E231" s="100"/>
    </row>
    <row r="232" spans="2:5" ht="15">
      <c r="B232" s="48" t="s">
        <v>123</v>
      </c>
      <c r="C232" s="101">
        <v>39581.120000000003</v>
      </c>
      <c r="D232" s="99">
        <f t="shared" si="0"/>
        <v>2.2926397637426198E-5</v>
      </c>
      <c r="E232" s="100"/>
    </row>
    <row r="233" spans="2:5" ht="15">
      <c r="B233" s="48" t="s">
        <v>124</v>
      </c>
      <c r="C233" s="101">
        <v>984790.25</v>
      </c>
      <c r="D233" s="99">
        <f t="shared" si="0"/>
        <v>5.7041571489034051E-4</v>
      </c>
      <c r="E233" s="100"/>
    </row>
    <row r="234" spans="2:5" ht="15">
      <c r="B234" s="48" t="s">
        <v>125</v>
      </c>
      <c r="C234" s="101">
        <v>476344.04</v>
      </c>
      <c r="D234" s="99">
        <f t="shared" si="0"/>
        <v>2.7591065824458859E-4</v>
      </c>
      <c r="E234" s="100"/>
    </row>
    <row r="235" spans="2:5" ht="15">
      <c r="B235" s="48" t="s">
        <v>126</v>
      </c>
      <c r="C235" s="101">
        <v>7052847.7699999996</v>
      </c>
      <c r="D235" s="99">
        <f t="shared" si="0"/>
        <v>4.0851899201249132E-3</v>
      </c>
      <c r="E235" s="100"/>
    </row>
    <row r="236" spans="2:5" ht="15">
      <c r="B236" s="48" t="s">
        <v>127</v>
      </c>
      <c r="C236" s="101">
        <v>24578190.48</v>
      </c>
      <c r="D236" s="99">
        <f t="shared" si="0"/>
        <v>1.4236316914551257E-2</v>
      </c>
      <c r="E236" s="100"/>
    </row>
    <row r="237" spans="2:5" ht="15">
      <c r="B237" s="48" t="s">
        <v>128</v>
      </c>
      <c r="C237" s="101">
        <v>18828.09</v>
      </c>
      <c r="D237" s="99">
        <f t="shared" si="0"/>
        <v>1.0905711563827598E-5</v>
      </c>
      <c r="E237" s="100"/>
    </row>
    <row r="238" spans="2:5" ht="15">
      <c r="B238" s="48" t="s">
        <v>129</v>
      </c>
      <c r="C238" s="101">
        <v>5270712.26</v>
      </c>
      <c r="D238" s="99">
        <f t="shared" si="0"/>
        <v>3.0529314255184617E-3</v>
      </c>
      <c r="E238" s="100"/>
    </row>
    <row r="239" spans="2:5" ht="15">
      <c r="B239" s="48" t="s">
        <v>130</v>
      </c>
      <c r="C239" s="101">
        <v>27489.07</v>
      </c>
      <c r="D239" s="99">
        <f t="shared" si="0"/>
        <v>1.5922372825807943E-5</v>
      </c>
      <c r="E239" s="100"/>
    </row>
    <row r="240" spans="2:5" ht="15">
      <c r="B240" s="48" t="s">
        <v>131</v>
      </c>
      <c r="C240" s="101">
        <v>1612584.83</v>
      </c>
      <c r="D240" s="99">
        <f t="shared" si="0"/>
        <v>9.3405040172338044E-4</v>
      </c>
      <c r="E240" s="100"/>
    </row>
    <row r="241" spans="1:12" ht="15">
      <c r="B241" s="48" t="s">
        <v>132</v>
      </c>
      <c r="C241" s="101">
        <v>9373</v>
      </c>
      <c r="D241" s="99">
        <f t="shared" si="0"/>
        <v>5.4290814675177396E-6</v>
      </c>
      <c r="E241" s="100"/>
    </row>
    <row r="242" spans="1:12" ht="15">
      <c r="B242" s="48" t="s">
        <v>133</v>
      </c>
      <c r="C242" s="101">
        <v>36389.519999999997</v>
      </c>
      <c r="D242" s="99">
        <f t="shared" si="0"/>
        <v>2.1077741240143617E-5</v>
      </c>
      <c r="E242" s="100"/>
    </row>
    <row r="243" spans="1:12" ht="15">
      <c r="B243" s="48" t="s">
        <v>134</v>
      </c>
      <c r="C243" s="101">
        <v>97499.91</v>
      </c>
      <c r="D243" s="99">
        <f t="shared" si="0"/>
        <v>5.6474443024180893E-5</v>
      </c>
      <c r="E243" s="100"/>
    </row>
    <row r="244" spans="1:12" ht="15">
      <c r="B244" s="48" t="s">
        <v>135</v>
      </c>
      <c r="C244" s="101">
        <v>1252797.1599999999</v>
      </c>
      <c r="D244" s="99">
        <f t="shared" si="0"/>
        <v>7.2565217581509178E-4</v>
      </c>
      <c r="E244" s="103"/>
    </row>
    <row r="245" spans="1:12" ht="15">
      <c r="B245" s="48" t="s">
        <v>136</v>
      </c>
      <c r="C245" s="101">
        <v>879005268.88</v>
      </c>
      <c r="D245" s="99">
        <f t="shared" si="0"/>
        <v>0.5091423466474827</v>
      </c>
      <c r="E245" s="103"/>
    </row>
    <row r="246" spans="1:12" ht="15">
      <c r="B246" s="48" t="s">
        <v>137</v>
      </c>
      <c r="C246" s="101">
        <v>446020951.10000002</v>
      </c>
      <c r="D246" s="99">
        <f t="shared" si="0"/>
        <v>0.2583467491455933</v>
      </c>
      <c r="E246" s="170" t="s">
        <v>138</v>
      </c>
    </row>
    <row r="247" spans="1:12" ht="15">
      <c r="B247" s="48" t="s">
        <v>139</v>
      </c>
      <c r="C247" s="101">
        <v>283680724.07999998</v>
      </c>
      <c r="D247" s="99">
        <f t="shared" si="0"/>
        <v>0.16431513515360516</v>
      </c>
      <c r="E247" s="171"/>
    </row>
    <row r="248" spans="1:12" ht="15">
      <c r="B248" s="48" t="s">
        <v>140</v>
      </c>
      <c r="C248" s="101">
        <v>-9.18</v>
      </c>
      <c r="D248" s="48"/>
      <c r="E248" s="171"/>
    </row>
    <row r="249" spans="1:12">
      <c r="B249" s="25"/>
      <c r="C249" s="104"/>
      <c r="D249" s="31"/>
      <c r="E249" s="105"/>
    </row>
    <row r="250" spans="1:12">
      <c r="C250" s="69">
        <f>SUM(C214:C249)</f>
        <v>1726443055.99</v>
      </c>
      <c r="D250" s="106">
        <f>SUM(D214:D249)</f>
        <v>1.0000000053172908</v>
      </c>
      <c r="E250" s="20"/>
    </row>
    <row r="253" spans="1:12" ht="28.5" customHeight="1">
      <c r="B253" s="107"/>
      <c r="C253" s="107"/>
      <c r="D253" s="107"/>
      <c r="E253" s="107"/>
    </row>
    <row r="254" spans="1:12" ht="15">
      <c r="A254" s="166" t="s">
        <v>141</v>
      </c>
      <c r="B254" s="166"/>
      <c r="C254" s="166"/>
      <c r="D254" s="166"/>
      <c r="E254" s="166"/>
      <c r="F254" s="166"/>
      <c r="G254" s="166"/>
      <c r="H254" s="166"/>
      <c r="I254" s="166"/>
      <c r="J254" s="166"/>
      <c r="K254" s="166"/>
      <c r="L254" s="166"/>
    </row>
    <row r="256" spans="1:12" ht="15.75">
      <c r="A256" s="1" t="s">
        <v>0</v>
      </c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  <c r="L256" s="108"/>
    </row>
    <row r="257" spans="1:23">
      <c r="A257" s="2"/>
    </row>
    <row r="258" spans="1:23">
      <c r="A258" s="2"/>
    </row>
    <row r="259" spans="1:23">
      <c r="A259" s="2"/>
    </row>
    <row r="261" spans="1:23">
      <c r="A261" s="2"/>
      <c r="F261" s="2"/>
      <c r="G261" s="2"/>
      <c r="H261" s="2"/>
      <c r="I261" s="2"/>
      <c r="J261" s="2"/>
      <c r="K261" s="2"/>
      <c r="L261" s="2"/>
    </row>
    <row r="262" spans="1:23">
      <c r="A262" s="4" t="s">
        <v>1</v>
      </c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 spans="1:23" s="110" customFormat="1" ht="43.5" customHeight="1">
      <c r="A263" s="172" t="s">
        <v>2</v>
      </c>
      <c r="B263" s="172"/>
      <c r="C263" s="172"/>
      <c r="D263" s="172"/>
      <c r="E263" s="172"/>
      <c r="F263" s="172"/>
      <c r="G263" s="172"/>
      <c r="H263" s="172"/>
      <c r="I263" s="172"/>
      <c r="J263" s="172"/>
      <c r="K263" s="172"/>
      <c r="L263" s="172"/>
      <c r="M263" s="109"/>
      <c r="N263" s="109"/>
      <c r="O263" s="109"/>
      <c r="P263" s="109"/>
      <c r="Q263" s="109"/>
      <c r="R263" s="109"/>
      <c r="S263" s="109"/>
      <c r="T263" s="109"/>
      <c r="U263" s="109"/>
      <c r="V263" s="109"/>
      <c r="W263" s="109"/>
    </row>
    <row r="264" spans="1:23">
      <c r="A264" s="107"/>
      <c r="B264" s="107"/>
      <c r="C264" s="107"/>
      <c r="D264" s="107"/>
      <c r="E264" s="107"/>
      <c r="F264" s="107"/>
      <c r="G264" s="107"/>
      <c r="H264" s="107"/>
      <c r="I264" s="107"/>
      <c r="J264" s="107"/>
      <c r="K264" s="107"/>
      <c r="L264" s="111"/>
      <c r="M264" s="111"/>
      <c r="N264" s="111"/>
      <c r="O264" s="111"/>
      <c r="P264" s="111"/>
      <c r="Q264" s="111"/>
      <c r="R264" s="111"/>
      <c r="S264" s="111"/>
      <c r="T264" s="111"/>
      <c r="U264" s="111"/>
      <c r="V264" s="111"/>
      <c r="W264" s="111"/>
    </row>
    <row r="265" spans="1:23">
      <c r="B265" s="13" t="s">
        <v>142</v>
      </c>
    </row>
    <row r="267" spans="1:23">
      <c r="B267" s="51" t="s">
        <v>143</v>
      </c>
      <c r="C267" s="52" t="s">
        <v>43</v>
      </c>
      <c r="D267" s="76" t="s">
        <v>44</v>
      </c>
      <c r="E267" s="76" t="s">
        <v>144</v>
      </c>
      <c r="F267" s="52" t="s">
        <v>8</v>
      </c>
      <c r="G267" s="52" t="s">
        <v>74</v>
      </c>
    </row>
    <row r="268" spans="1:23" ht="19.5" customHeight="1">
      <c r="B268" s="70" t="s">
        <v>145</v>
      </c>
      <c r="C268" s="22"/>
      <c r="D268" s="22"/>
      <c r="E268" s="22"/>
      <c r="F268" s="22"/>
      <c r="G268" s="112"/>
    </row>
    <row r="269" spans="1:23">
      <c r="B269" s="113" t="s">
        <v>146</v>
      </c>
      <c r="C269" s="24"/>
      <c r="D269" s="114">
        <v>-9815429</v>
      </c>
      <c r="E269" s="114">
        <v>-9815429</v>
      </c>
      <c r="F269" s="24"/>
      <c r="G269" s="38"/>
    </row>
    <row r="270" spans="1:23">
      <c r="B270" s="115"/>
      <c r="C270" s="26"/>
      <c r="D270" s="116"/>
      <c r="E270" s="116"/>
      <c r="F270" s="26"/>
      <c r="G270" s="40"/>
    </row>
    <row r="271" spans="1:23">
      <c r="C271" s="20">
        <f>SUM(C269:C270)</f>
        <v>0</v>
      </c>
      <c r="D271" s="32">
        <f>SUM(D269:D270)</f>
        <v>-9815429</v>
      </c>
      <c r="E271" s="117"/>
      <c r="F271" s="118"/>
      <c r="G271" s="119"/>
    </row>
    <row r="272" spans="1:23" ht="27" customHeight="1"/>
    <row r="274" spans="2:6">
      <c r="B274" s="120"/>
      <c r="C274" s="120"/>
      <c r="D274" s="120"/>
      <c r="E274" s="120"/>
      <c r="F274" s="120"/>
    </row>
    <row r="275" spans="2:6">
      <c r="B275" s="79" t="s">
        <v>147</v>
      </c>
      <c r="C275" s="80" t="s">
        <v>43</v>
      </c>
      <c r="D275" s="20" t="s">
        <v>44</v>
      </c>
      <c r="E275" s="20" t="s">
        <v>144</v>
      </c>
      <c r="F275" s="80" t="s">
        <v>74</v>
      </c>
    </row>
    <row r="276" spans="2:6" ht="20.25" customHeight="1">
      <c r="B276" s="21" t="s">
        <v>148</v>
      </c>
      <c r="C276" s="22"/>
      <c r="D276" s="121">
        <v>-825323183.58000004</v>
      </c>
      <c r="E276" s="122">
        <v>-825323183.58000004</v>
      </c>
      <c r="F276" s="22"/>
    </row>
    <row r="277" spans="2:6" ht="15">
      <c r="B277" s="48" t="s">
        <v>149</v>
      </c>
      <c r="C277" s="48"/>
      <c r="D277" s="64">
        <v>-28537541.710000001</v>
      </c>
      <c r="E277" s="64">
        <v>-28537541.710000001</v>
      </c>
      <c r="F277" s="24"/>
    </row>
    <row r="278" spans="2:6" ht="15">
      <c r="B278" s="123" t="s">
        <v>150</v>
      </c>
      <c r="C278" s="26"/>
      <c r="D278" s="124">
        <v>-109804206.36</v>
      </c>
      <c r="E278" s="125">
        <v>-109804206.36</v>
      </c>
      <c r="F278" s="26"/>
    </row>
    <row r="279" spans="2:6">
      <c r="C279" s="20">
        <f>SUM(C277:C278)</f>
        <v>0</v>
      </c>
      <c r="D279" s="32">
        <f>SUM(D276:D278)</f>
        <v>-963664931.6500001</v>
      </c>
      <c r="E279" s="32">
        <f>SUM(E276:E278)</f>
        <v>-963664931.6500001</v>
      </c>
      <c r="F279" s="126"/>
    </row>
    <row r="282" spans="2:6" ht="30.75" customHeight="1"/>
    <row r="283" spans="2:6">
      <c r="B283" s="13" t="s">
        <v>151</v>
      </c>
    </row>
    <row r="285" spans="2:6">
      <c r="B285" s="79" t="s">
        <v>152</v>
      </c>
      <c r="C285" s="127" t="s">
        <v>43</v>
      </c>
      <c r="D285" s="20" t="s">
        <v>44</v>
      </c>
      <c r="E285" s="119" t="s">
        <v>45</v>
      </c>
    </row>
    <row r="286" spans="2:6">
      <c r="B286" s="85" t="s">
        <v>153</v>
      </c>
      <c r="C286" s="128"/>
      <c r="D286" s="121">
        <v>17798.79</v>
      </c>
      <c r="E286" s="122">
        <v>17798.79</v>
      </c>
    </row>
    <row r="287" spans="2:6" ht="15">
      <c r="B287" s="48" t="s">
        <v>154</v>
      </c>
      <c r="C287" s="129"/>
      <c r="D287" s="64">
        <v>2879.69</v>
      </c>
      <c r="E287" s="65">
        <v>2879.69</v>
      </c>
    </row>
    <row r="288" spans="2:6" ht="15">
      <c r="B288" s="48" t="s">
        <v>155</v>
      </c>
      <c r="C288" s="129"/>
      <c r="D288" s="64">
        <v>2000</v>
      </c>
      <c r="E288" s="65">
        <v>2000</v>
      </c>
    </row>
    <row r="289" spans="2:5" ht="15">
      <c r="B289" s="48" t="s">
        <v>156</v>
      </c>
      <c r="C289" s="129"/>
      <c r="D289" s="64">
        <v>282892151.56999999</v>
      </c>
      <c r="E289" s="65">
        <v>282892151.56999999</v>
      </c>
    </row>
    <row r="290" spans="2:5" ht="15">
      <c r="B290" s="48" t="s">
        <v>157</v>
      </c>
      <c r="C290" s="129"/>
      <c r="D290" s="64">
        <v>4386744.3600000003</v>
      </c>
      <c r="E290" s="65">
        <v>4386744.3600000003</v>
      </c>
    </row>
    <row r="291" spans="2:5" ht="15">
      <c r="B291" s="48" t="s">
        <v>158</v>
      </c>
      <c r="C291" s="129"/>
      <c r="D291" s="64">
        <v>27884403.140000001</v>
      </c>
      <c r="E291" s="65">
        <v>27884403.140000001</v>
      </c>
    </row>
    <row r="292" spans="2:5" ht="15">
      <c r="B292" s="48" t="s">
        <v>159</v>
      </c>
      <c r="C292" s="129"/>
      <c r="D292" s="64">
        <v>200560341.55000001</v>
      </c>
      <c r="E292" s="65">
        <v>200560341.55000001</v>
      </c>
    </row>
    <row r="293" spans="2:5" ht="15">
      <c r="B293" s="48" t="s">
        <v>160</v>
      </c>
      <c r="C293" s="129"/>
      <c r="D293" s="64">
        <v>20600.439999999999</v>
      </c>
      <c r="E293" s="65">
        <v>20600.439999999999</v>
      </c>
    </row>
    <row r="294" spans="2:5" ht="15">
      <c r="B294" s="48" t="s">
        <v>161</v>
      </c>
      <c r="C294" s="129"/>
      <c r="D294" s="64">
        <v>60508076.619999997</v>
      </c>
      <c r="E294" s="65">
        <v>60508076.619999997</v>
      </c>
    </row>
    <row r="295" spans="2:5" ht="15">
      <c r="B295" s="48" t="s">
        <v>162</v>
      </c>
      <c r="C295" s="129"/>
      <c r="D295" s="64">
        <v>298457</v>
      </c>
      <c r="E295" s="65">
        <v>298457</v>
      </c>
    </row>
    <row r="296" spans="2:5" ht="15">
      <c r="B296" s="48" t="s">
        <v>163</v>
      </c>
      <c r="C296" s="129"/>
      <c r="D296" s="64">
        <v>4157597.23</v>
      </c>
      <c r="E296" s="65">
        <v>4157597.23</v>
      </c>
    </row>
    <row r="297" spans="2:5" ht="15">
      <c r="B297" s="48" t="s">
        <v>164</v>
      </c>
      <c r="C297" s="129"/>
      <c r="D297" s="64">
        <v>4923.26</v>
      </c>
      <c r="E297" s="65">
        <v>4923.26</v>
      </c>
    </row>
    <row r="298" spans="2:5" ht="15">
      <c r="B298" s="48" t="s">
        <v>165</v>
      </c>
      <c r="C298" s="129"/>
      <c r="D298" s="64">
        <v>852760.38</v>
      </c>
      <c r="E298" s="65">
        <v>852760.38</v>
      </c>
    </row>
    <row r="299" spans="2:5" ht="15">
      <c r="B299" s="48" t="s">
        <v>166</v>
      </c>
      <c r="C299" s="129"/>
      <c r="D299" s="64">
        <v>3832.59</v>
      </c>
      <c r="E299" s="65">
        <v>3832.59</v>
      </c>
    </row>
    <row r="300" spans="2:5" ht="24" customHeight="1">
      <c r="B300" s="61"/>
      <c r="C300" s="130">
        <f>SUM(C287:C299)</f>
        <v>0</v>
      </c>
      <c r="D300" s="69">
        <f>SUM(D286:D299)</f>
        <v>581592566.62</v>
      </c>
      <c r="E300" s="131">
        <f>SUM(E286:E299)</f>
        <v>581592566.62</v>
      </c>
    </row>
    <row r="303" spans="2:5">
      <c r="B303" s="79" t="s">
        <v>167</v>
      </c>
      <c r="C303" s="80" t="s">
        <v>45</v>
      </c>
      <c r="D303" s="20" t="s">
        <v>168</v>
      </c>
      <c r="E303" s="11"/>
    </row>
    <row r="304" spans="2:5">
      <c r="B304" s="21" t="s">
        <v>169</v>
      </c>
      <c r="C304" s="112"/>
      <c r="D304" s="22"/>
      <c r="E304" s="36"/>
    </row>
    <row r="305" spans="1:12">
      <c r="B305" s="23"/>
      <c r="C305" s="38"/>
      <c r="D305" s="24"/>
      <c r="E305" s="36"/>
    </row>
    <row r="306" spans="1:12">
      <c r="B306" s="23" t="s">
        <v>170</v>
      </c>
      <c r="C306" s="38"/>
      <c r="D306" s="24"/>
      <c r="E306" s="36"/>
    </row>
    <row r="307" spans="1:12">
      <c r="B307" s="23"/>
      <c r="C307" s="38"/>
      <c r="D307" s="24"/>
      <c r="E307" s="36"/>
    </row>
    <row r="308" spans="1:12">
      <c r="B308" s="23" t="s">
        <v>48</v>
      </c>
      <c r="C308" s="38"/>
      <c r="D308" s="24"/>
      <c r="E308" s="36"/>
    </row>
    <row r="309" spans="1:12" ht="18" customHeight="1">
      <c r="B309" s="23"/>
      <c r="C309" s="38"/>
      <c r="D309" s="24"/>
      <c r="E309" s="36"/>
    </row>
    <row r="310" spans="1:12">
      <c r="B310" s="23" t="s">
        <v>51</v>
      </c>
      <c r="C310" s="38"/>
      <c r="D310" s="24"/>
      <c r="E310" s="36"/>
      <c r="F310" s="11"/>
      <c r="G310" s="11"/>
    </row>
    <row r="311" spans="1:12">
      <c r="B311" s="25"/>
      <c r="C311" s="40"/>
      <c r="D311" s="26"/>
      <c r="E311" s="36"/>
      <c r="F311" s="11"/>
      <c r="G311" s="11"/>
    </row>
    <row r="312" spans="1:12">
      <c r="C312" s="20">
        <f>SUM(C310:C311)</f>
        <v>0</v>
      </c>
      <c r="D312" s="20"/>
      <c r="E312" s="11"/>
      <c r="F312" s="11"/>
      <c r="G312" s="11"/>
    </row>
    <row r="313" spans="1:12">
      <c r="F313" s="11"/>
      <c r="G313" s="11"/>
    </row>
    <row r="314" spans="1:12" ht="15">
      <c r="B314" s="28" t="s">
        <v>171</v>
      </c>
      <c r="F314" s="11"/>
      <c r="G314" s="11"/>
    </row>
    <row r="315" spans="1:12" ht="12" customHeight="1">
      <c r="A315" s="166" t="s">
        <v>172</v>
      </c>
      <c r="B315" s="173"/>
      <c r="C315" s="173"/>
      <c r="D315" s="173"/>
      <c r="E315" s="173"/>
      <c r="F315" s="173"/>
      <c r="G315" s="173"/>
      <c r="H315" s="173"/>
      <c r="I315" s="173"/>
      <c r="J315" s="173"/>
      <c r="K315" s="173"/>
      <c r="L315" s="173"/>
    </row>
    <row r="316" spans="1:12" ht="15.75">
      <c r="A316" s="1" t="s">
        <v>0</v>
      </c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13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2" spans="1:12" s="110" customFormat="1">
      <c r="A322" s="4" t="s">
        <v>1</v>
      </c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 spans="1:12" s="108" customFormat="1" ht="45.75" customHeight="1">
      <c r="A323" s="172" t="s">
        <v>2</v>
      </c>
      <c r="B323" s="172"/>
      <c r="C323" s="172"/>
      <c r="D323" s="172"/>
      <c r="E323" s="172"/>
      <c r="F323" s="172"/>
      <c r="G323" s="172"/>
      <c r="H323" s="172"/>
      <c r="I323" s="172"/>
      <c r="J323" s="172"/>
      <c r="K323" s="172"/>
      <c r="L323" s="172"/>
    </row>
    <row r="324" spans="1:12" s="134" customFormat="1">
      <c r="A324" s="133"/>
    </row>
    <row r="325" spans="1:12">
      <c r="F325" s="11"/>
      <c r="G325" s="11"/>
    </row>
    <row r="326" spans="1:12">
      <c r="B326" s="13" t="s">
        <v>173</v>
      </c>
      <c r="F326" s="11"/>
      <c r="G326" s="11"/>
    </row>
    <row r="327" spans="1:12">
      <c r="B327" s="13" t="s">
        <v>174</v>
      </c>
      <c r="F327" s="11"/>
      <c r="G327" s="11"/>
    </row>
    <row r="328" spans="1:12">
      <c r="B328" s="174"/>
      <c r="C328" s="174"/>
      <c r="D328" s="174"/>
      <c r="E328" s="174"/>
      <c r="F328" s="11"/>
      <c r="G328" s="11"/>
    </row>
    <row r="329" spans="1:12">
      <c r="B329" s="135"/>
      <c r="C329" s="135"/>
      <c r="D329" s="135"/>
      <c r="E329" s="135"/>
      <c r="F329" s="11"/>
      <c r="G329" s="11"/>
    </row>
    <row r="330" spans="1:12">
      <c r="B330" s="175" t="s">
        <v>175</v>
      </c>
      <c r="C330" s="176"/>
      <c r="D330" s="176"/>
      <c r="E330" s="177"/>
      <c r="F330" s="11"/>
      <c r="G330" s="11"/>
    </row>
    <row r="331" spans="1:12">
      <c r="B331" s="178" t="s">
        <v>176</v>
      </c>
      <c r="C331" s="179"/>
      <c r="D331" s="179"/>
      <c r="E331" s="180"/>
      <c r="F331" s="11"/>
      <c r="G331" s="11"/>
    </row>
    <row r="332" spans="1:12">
      <c r="B332" s="181" t="s">
        <v>177</v>
      </c>
      <c r="C332" s="182"/>
      <c r="D332" s="182"/>
      <c r="E332" s="183"/>
      <c r="F332" s="11"/>
      <c r="G332" s="11"/>
    </row>
    <row r="333" spans="1:12">
      <c r="B333" s="184" t="s">
        <v>178</v>
      </c>
      <c r="C333" s="185"/>
      <c r="E333" s="136">
        <v>2699923416.6399999</v>
      </c>
      <c r="F333" s="11"/>
      <c r="G333" s="11"/>
    </row>
    <row r="334" spans="1:12">
      <c r="B334" s="186"/>
      <c r="C334" s="186"/>
      <c r="D334" s="11"/>
      <c r="E334" s="137"/>
      <c r="F334" s="11"/>
      <c r="G334" s="11"/>
    </row>
    <row r="335" spans="1:12">
      <c r="B335" s="187" t="s">
        <v>179</v>
      </c>
      <c r="C335" s="187"/>
      <c r="D335" s="138"/>
      <c r="E335" s="139">
        <f>SUM(D335:D340)</f>
        <v>0</v>
      </c>
      <c r="F335" s="11"/>
      <c r="G335" s="11"/>
    </row>
    <row r="336" spans="1:12">
      <c r="B336" s="188" t="s">
        <v>180</v>
      </c>
      <c r="C336" s="188"/>
      <c r="D336" s="140">
        <v>0</v>
      </c>
      <c r="E336" s="141"/>
      <c r="F336" s="11"/>
      <c r="G336" s="11"/>
    </row>
    <row r="337" spans="2:10">
      <c r="B337" s="188" t="s">
        <v>181</v>
      </c>
      <c r="C337" s="188"/>
      <c r="D337" s="140">
        <v>0</v>
      </c>
      <c r="E337" s="141"/>
      <c r="F337" s="11"/>
      <c r="G337" s="11"/>
    </row>
    <row r="338" spans="2:10">
      <c r="B338" s="188" t="s">
        <v>182</v>
      </c>
      <c r="C338" s="188"/>
      <c r="D338" s="140">
        <v>0</v>
      </c>
      <c r="E338" s="141"/>
      <c r="F338" s="11"/>
      <c r="G338" s="11"/>
    </row>
    <row r="339" spans="2:10">
      <c r="B339" s="188" t="s">
        <v>183</v>
      </c>
      <c r="C339" s="188"/>
      <c r="D339" s="140">
        <v>0</v>
      </c>
      <c r="E339" s="141"/>
      <c r="F339" s="11"/>
      <c r="G339" s="11"/>
    </row>
    <row r="340" spans="2:10">
      <c r="B340" s="189" t="s">
        <v>184</v>
      </c>
      <c r="C340" s="190"/>
      <c r="D340" s="140">
        <v>0</v>
      </c>
      <c r="E340" s="141"/>
      <c r="F340" s="11"/>
      <c r="G340" s="11"/>
    </row>
    <row r="341" spans="2:10">
      <c r="B341" s="186"/>
      <c r="C341" s="186"/>
      <c r="D341" s="142"/>
      <c r="E341" s="137"/>
      <c r="F341" s="11"/>
      <c r="G341" s="11"/>
    </row>
    <row r="342" spans="2:10" ht="15">
      <c r="B342" s="187" t="s">
        <v>185</v>
      </c>
      <c r="C342" s="187"/>
      <c r="D342" s="143"/>
      <c r="E342" s="144">
        <f>SUM(D343:D346)</f>
        <v>148157177.06999999</v>
      </c>
      <c r="F342" s="145"/>
      <c r="G342" s="146">
        <v>9815429</v>
      </c>
      <c r="H342" s="147" t="s">
        <v>186</v>
      </c>
      <c r="I342" s="147"/>
      <c r="J342" s="147">
        <v>3111835000</v>
      </c>
    </row>
    <row r="343" spans="2:10">
      <c r="B343" s="188" t="s">
        <v>187</v>
      </c>
      <c r="C343" s="188"/>
      <c r="D343" s="140">
        <v>0</v>
      </c>
      <c r="E343" s="141"/>
      <c r="F343" s="146"/>
      <c r="G343" s="146">
        <v>28537541.710000001</v>
      </c>
      <c r="H343" s="147" t="s">
        <v>188</v>
      </c>
      <c r="I343" s="147"/>
      <c r="J343" s="147">
        <v>3220690201</v>
      </c>
    </row>
    <row r="344" spans="2:10">
      <c r="B344" s="188" t="s">
        <v>189</v>
      </c>
      <c r="C344" s="188"/>
      <c r="D344" s="140">
        <v>0</v>
      </c>
      <c r="E344" s="141"/>
      <c r="F344" s="146"/>
      <c r="G344" s="146">
        <v>109804206.36</v>
      </c>
      <c r="H344" s="147" t="s">
        <v>188</v>
      </c>
      <c r="I344" s="147"/>
      <c r="J344" s="147">
        <v>3220690202</v>
      </c>
    </row>
    <row r="345" spans="2:10">
      <c r="B345" s="188" t="s">
        <v>190</v>
      </c>
      <c r="C345" s="188"/>
      <c r="D345" s="140">
        <v>0</v>
      </c>
      <c r="E345" s="141"/>
      <c r="F345" s="146"/>
      <c r="G345" s="146">
        <f>SUM(G342:G344)</f>
        <v>148157177.06999999</v>
      </c>
      <c r="H345" s="147"/>
      <c r="I345" s="147"/>
      <c r="J345" s="147"/>
    </row>
    <row r="346" spans="2:10">
      <c r="B346" s="191" t="s">
        <v>191</v>
      </c>
      <c r="C346" s="192"/>
      <c r="D346" s="148">
        <v>148157177.06999999</v>
      </c>
      <c r="E346" s="141"/>
      <c r="F346" s="146"/>
      <c r="G346" s="146"/>
      <c r="H346" s="147"/>
      <c r="I346" s="147"/>
      <c r="J346" s="147"/>
    </row>
    <row r="347" spans="2:10">
      <c r="B347" s="186"/>
      <c r="C347" s="186"/>
      <c r="E347" s="137"/>
      <c r="F347" s="146"/>
      <c r="G347" s="146"/>
      <c r="H347" s="147"/>
      <c r="I347" s="147"/>
      <c r="J347" s="147"/>
    </row>
    <row r="348" spans="2:10">
      <c r="B348" s="193" t="s">
        <v>192</v>
      </c>
      <c r="C348" s="193"/>
      <c r="E348" s="136">
        <f>+E333+E335-E342</f>
        <v>2551766239.5699997</v>
      </c>
      <c r="F348" s="146">
        <v>2551766239.5699997</v>
      </c>
      <c r="G348" s="146"/>
      <c r="H348" s="147"/>
      <c r="I348" s="147"/>
      <c r="J348" s="147"/>
    </row>
    <row r="349" spans="2:10">
      <c r="B349" s="135"/>
      <c r="C349" s="135"/>
      <c r="D349" s="135"/>
      <c r="E349" s="135"/>
      <c r="F349" s="11"/>
      <c r="G349" s="11"/>
    </row>
    <row r="350" spans="2:10">
      <c r="B350" s="135"/>
      <c r="C350" s="135"/>
      <c r="D350" s="135"/>
      <c r="E350" s="135"/>
      <c r="F350" s="11"/>
      <c r="G350" s="11"/>
    </row>
    <row r="351" spans="2:10">
      <c r="B351" s="175" t="s">
        <v>193</v>
      </c>
      <c r="C351" s="176"/>
      <c r="D351" s="176"/>
      <c r="E351" s="177"/>
      <c r="F351" s="11"/>
      <c r="G351" s="11"/>
    </row>
    <row r="352" spans="2:10">
      <c r="B352" s="178" t="s">
        <v>176</v>
      </c>
      <c r="C352" s="179"/>
      <c r="D352" s="179"/>
      <c r="E352" s="180"/>
      <c r="F352" s="11"/>
      <c r="G352" s="11"/>
    </row>
    <row r="353" spans="2:7">
      <c r="B353" s="181" t="s">
        <v>177</v>
      </c>
      <c r="C353" s="182"/>
      <c r="D353" s="182"/>
      <c r="E353" s="183"/>
      <c r="F353" s="11"/>
      <c r="G353" s="11"/>
    </row>
    <row r="354" spans="2:7">
      <c r="B354" s="184" t="s">
        <v>194</v>
      </c>
      <c r="C354" s="185"/>
      <c r="E354" s="136">
        <v>1772442362.9400001</v>
      </c>
      <c r="F354" s="11"/>
      <c r="G354" s="11"/>
    </row>
    <row r="355" spans="2:7">
      <c r="B355" s="186"/>
      <c r="C355" s="186"/>
      <c r="E355" s="149"/>
      <c r="F355" s="11"/>
      <c r="G355" s="11"/>
    </row>
    <row r="356" spans="2:7">
      <c r="B356" s="194" t="s">
        <v>195</v>
      </c>
      <c r="C356" s="194"/>
      <c r="D356" s="150"/>
      <c r="E356" s="144">
        <f>SUM(D357:D373)</f>
        <v>45999297.769999981</v>
      </c>
      <c r="F356" s="11"/>
      <c r="G356" s="11"/>
    </row>
    <row r="357" spans="2:7">
      <c r="B357" s="188" t="s">
        <v>196</v>
      </c>
      <c r="C357" s="188"/>
      <c r="D357" s="140">
        <v>0</v>
      </c>
      <c r="E357" s="151"/>
      <c r="F357" s="11"/>
      <c r="G357" s="11"/>
    </row>
    <row r="358" spans="2:7">
      <c r="B358" s="188" t="s">
        <v>197</v>
      </c>
      <c r="C358" s="188"/>
      <c r="D358" s="140">
        <v>0</v>
      </c>
      <c r="E358" s="151"/>
      <c r="F358" s="11"/>
      <c r="G358" s="11"/>
    </row>
    <row r="359" spans="2:7">
      <c r="B359" s="188" t="s">
        <v>198</v>
      </c>
      <c r="C359" s="188"/>
      <c r="D359" s="140">
        <v>0</v>
      </c>
      <c r="E359" s="151"/>
      <c r="F359" s="11"/>
      <c r="G359" s="11"/>
    </row>
    <row r="360" spans="2:7">
      <c r="B360" s="188" t="s">
        <v>199</v>
      </c>
      <c r="C360" s="188"/>
      <c r="D360" s="140">
        <v>0</v>
      </c>
      <c r="E360" s="152"/>
      <c r="F360" s="11"/>
      <c r="G360" s="11"/>
    </row>
    <row r="361" spans="2:7">
      <c r="B361" s="188" t="s">
        <v>200</v>
      </c>
      <c r="C361" s="188"/>
      <c r="D361" s="140">
        <v>0</v>
      </c>
      <c r="E361" s="152">
        <v>1772442362.9400001</v>
      </c>
      <c r="F361" s="11"/>
      <c r="G361" s="11"/>
    </row>
    <row r="362" spans="2:7">
      <c r="B362" s="188" t="s">
        <v>201</v>
      </c>
      <c r="C362" s="188"/>
      <c r="D362" s="140">
        <v>0</v>
      </c>
      <c r="E362" s="152">
        <v>1726443065.1700001</v>
      </c>
      <c r="F362" s="11"/>
      <c r="G362" s="11"/>
    </row>
    <row r="363" spans="2:7">
      <c r="B363" s="188" t="s">
        <v>202</v>
      </c>
      <c r="C363" s="188"/>
      <c r="D363" s="140">
        <v>0</v>
      </c>
      <c r="E363" s="152">
        <f>E361-E362</f>
        <v>45999297.769999981</v>
      </c>
      <c r="F363" s="11"/>
      <c r="G363" s="11"/>
    </row>
    <row r="364" spans="2:7">
      <c r="B364" s="188" t="s">
        <v>203</v>
      </c>
      <c r="C364" s="188"/>
      <c r="D364" s="140">
        <v>0</v>
      </c>
      <c r="E364" s="153"/>
      <c r="F364" s="11"/>
      <c r="G364" s="11"/>
    </row>
    <row r="365" spans="2:7">
      <c r="B365" s="188" t="s">
        <v>204</v>
      </c>
      <c r="C365" s="188"/>
      <c r="D365" s="140">
        <v>0</v>
      </c>
      <c r="E365" s="151"/>
      <c r="F365" s="11"/>
      <c r="G365" s="11"/>
    </row>
    <row r="366" spans="2:7">
      <c r="B366" s="188" t="s">
        <v>205</v>
      </c>
      <c r="C366" s="188"/>
      <c r="D366" s="140">
        <v>0</v>
      </c>
      <c r="E366" s="151"/>
      <c r="F366" s="11"/>
      <c r="G366" s="11"/>
    </row>
    <row r="367" spans="2:7">
      <c r="B367" s="188" t="s">
        <v>206</v>
      </c>
      <c r="C367" s="188"/>
      <c r="D367" s="140">
        <v>0</v>
      </c>
      <c r="E367" s="151"/>
      <c r="F367" s="11"/>
      <c r="G367" s="11"/>
    </row>
    <row r="368" spans="2:7">
      <c r="B368" s="188" t="s">
        <v>207</v>
      </c>
      <c r="C368" s="188"/>
      <c r="D368" s="140">
        <v>0</v>
      </c>
      <c r="E368" s="151"/>
      <c r="F368" s="11"/>
      <c r="G368" s="11"/>
    </row>
    <row r="369" spans="2:7" ht="12.75" customHeight="1">
      <c r="B369" s="188" t="s">
        <v>208</v>
      </c>
      <c r="C369" s="188"/>
      <c r="D369" s="140">
        <v>0</v>
      </c>
      <c r="E369" s="151"/>
      <c r="F369" s="11"/>
      <c r="G369" s="154"/>
    </row>
    <row r="370" spans="2:7">
      <c r="B370" s="188" t="s">
        <v>209</v>
      </c>
      <c r="C370" s="188"/>
      <c r="D370" s="140">
        <v>0</v>
      </c>
      <c r="E370" s="151"/>
      <c r="F370" s="11"/>
      <c r="G370" s="11"/>
    </row>
    <row r="371" spans="2:7">
      <c r="B371" s="188" t="s">
        <v>210</v>
      </c>
      <c r="C371" s="188"/>
      <c r="D371" s="140">
        <v>0</v>
      </c>
      <c r="E371" s="151"/>
      <c r="F371" s="11"/>
      <c r="G371" s="11"/>
    </row>
    <row r="372" spans="2:7">
      <c r="B372" s="188" t="s">
        <v>211</v>
      </c>
      <c r="C372" s="188"/>
      <c r="D372" s="140">
        <v>0</v>
      </c>
      <c r="E372" s="151"/>
      <c r="F372" s="11"/>
      <c r="G372" s="11"/>
    </row>
    <row r="373" spans="2:7">
      <c r="B373" s="195" t="s">
        <v>212</v>
      </c>
      <c r="C373" s="196"/>
      <c r="D373" s="148">
        <v>45999297.769999981</v>
      </c>
      <c r="E373" s="151"/>
      <c r="F373" s="11"/>
      <c r="G373" s="11"/>
    </row>
    <row r="374" spans="2:7">
      <c r="B374" s="186"/>
      <c r="C374" s="186"/>
      <c r="E374" s="137"/>
      <c r="F374" s="11"/>
      <c r="G374" s="11"/>
    </row>
    <row r="375" spans="2:7">
      <c r="B375" s="194" t="s">
        <v>213</v>
      </c>
      <c r="C375" s="194"/>
      <c r="D375" s="150"/>
      <c r="E375" s="144">
        <f>SUM(D375:D382)</f>
        <v>-9.18</v>
      </c>
      <c r="F375" s="11"/>
      <c r="G375" s="11"/>
    </row>
    <row r="376" spans="2:7">
      <c r="B376" s="188" t="s">
        <v>214</v>
      </c>
      <c r="C376" s="188"/>
      <c r="D376" s="140">
        <v>0</v>
      </c>
      <c r="E376" s="151"/>
      <c r="F376" s="11"/>
      <c r="G376" s="11"/>
    </row>
    <row r="377" spans="2:7">
      <c r="B377" s="188" t="s">
        <v>215</v>
      </c>
      <c r="C377" s="188"/>
      <c r="D377" s="140">
        <v>0</v>
      </c>
      <c r="E377" s="151"/>
      <c r="F377" s="11"/>
      <c r="G377" s="11"/>
    </row>
    <row r="378" spans="2:7">
      <c r="B378" s="188" t="s">
        <v>216</v>
      </c>
      <c r="C378" s="188"/>
      <c r="D378" s="140">
        <v>0</v>
      </c>
      <c r="E378" s="151"/>
      <c r="F378" s="11"/>
      <c r="G378" s="11"/>
    </row>
    <row r="379" spans="2:7">
      <c r="B379" s="188" t="s">
        <v>217</v>
      </c>
      <c r="C379" s="188"/>
      <c r="D379" s="140">
        <v>0</v>
      </c>
      <c r="E379" s="151"/>
      <c r="F379" s="11"/>
      <c r="G379" s="11"/>
    </row>
    <row r="380" spans="2:7">
      <c r="B380" s="188" t="s">
        <v>218</v>
      </c>
      <c r="C380" s="188"/>
      <c r="D380" s="140">
        <v>0</v>
      </c>
      <c r="E380" s="151"/>
      <c r="F380" s="11"/>
      <c r="G380" s="11"/>
    </row>
    <row r="381" spans="2:7">
      <c r="B381" s="188" t="s">
        <v>219</v>
      </c>
      <c r="C381" s="188"/>
      <c r="D381" s="140">
        <v>0</v>
      </c>
      <c r="E381" s="151"/>
      <c r="F381" s="11"/>
      <c r="G381" s="11"/>
    </row>
    <row r="382" spans="2:7">
      <c r="B382" s="195" t="s">
        <v>220</v>
      </c>
      <c r="C382" s="196"/>
      <c r="D382" s="155">
        <v>-9.18</v>
      </c>
      <c r="E382" s="151"/>
      <c r="F382" s="11"/>
      <c r="G382" s="11"/>
    </row>
    <row r="383" spans="2:7">
      <c r="B383" s="186"/>
      <c r="C383" s="186"/>
      <c r="E383" s="137"/>
      <c r="F383" s="11"/>
      <c r="G383" s="11"/>
    </row>
    <row r="384" spans="2:7">
      <c r="B384" s="156" t="s">
        <v>221</v>
      </c>
      <c r="E384" s="136">
        <f>+E354-E356+E375</f>
        <v>1726443055.99</v>
      </c>
      <c r="F384" s="11"/>
      <c r="G384" s="11"/>
    </row>
    <row r="385" spans="2:7">
      <c r="F385" s="11"/>
      <c r="G385" s="11"/>
    </row>
    <row r="386" spans="2:7">
      <c r="F386" s="11"/>
      <c r="G386" s="11"/>
    </row>
    <row r="387" spans="2:7">
      <c r="F387" s="11"/>
      <c r="G387" s="11"/>
    </row>
    <row r="388" spans="2:7">
      <c r="F388" s="11"/>
      <c r="G388" s="11"/>
    </row>
    <row r="389" spans="2:7">
      <c r="F389" s="11"/>
      <c r="G389" s="11"/>
    </row>
    <row r="390" spans="2:7" ht="21" customHeight="1">
      <c r="B390" s="157" t="s">
        <v>222</v>
      </c>
      <c r="C390" s="157"/>
      <c r="D390" s="157"/>
      <c r="E390" s="157"/>
      <c r="F390" s="157"/>
      <c r="G390" s="11"/>
    </row>
    <row r="391" spans="2:7">
      <c r="B391" s="157"/>
      <c r="C391" s="157"/>
      <c r="D391" s="157"/>
      <c r="E391" s="157"/>
      <c r="F391" s="157"/>
      <c r="G391" s="11"/>
    </row>
    <row r="392" spans="2:7">
      <c r="B392" s="157"/>
      <c r="C392" s="157"/>
      <c r="D392" s="157"/>
      <c r="E392" s="157"/>
      <c r="F392" s="157"/>
      <c r="G392" s="11"/>
    </row>
    <row r="393" spans="2:7">
      <c r="B393" s="51" t="s">
        <v>223</v>
      </c>
      <c r="C393" s="52" t="s">
        <v>43</v>
      </c>
      <c r="D393" s="76" t="s">
        <v>44</v>
      </c>
      <c r="E393" s="76" t="s">
        <v>45</v>
      </c>
      <c r="F393" s="11"/>
      <c r="G393" s="11"/>
    </row>
    <row r="394" spans="2:7" ht="21" customHeight="1">
      <c r="B394" s="21" t="s">
        <v>224</v>
      </c>
      <c r="C394" s="112"/>
      <c r="D394" s="112"/>
      <c r="E394" s="112"/>
      <c r="F394" s="11"/>
      <c r="G394" s="11"/>
    </row>
    <row r="395" spans="2:7">
      <c r="B395" s="23"/>
      <c r="C395" s="38"/>
      <c r="D395" s="38"/>
      <c r="E395" s="38"/>
      <c r="F395" s="11"/>
      <c r="G395" s="11"/>
    </row>
    <row r="396" spans="2:7">
      <c r="B396" s="25"/>
      <c r="C396" s="158"/>
      <c r="D396" s="158"/>
      <c r="E396" s="158"/>
      <c r="F396" s="11"/>
      <c r="G396" s="11"/>
    </row>
    <row r="397" spans="2:7">
      <c r="C397" s="20">
        <f>SUM(C395:C396)</f>
        <v>0</v>
      </c>
      <c r="D397" s="20">
        <f>SUM(D395:D396)</f>
        <v>0</v>
      </c>
      <c r="E397" s="20">
        <f>SUM(E395:E396)</f>
        <v>0</v>
      </c>
      <c r="F397" s="11"/>
      <c r="G397" s="11"/>
    </row>
    <row r="398" spans="2:7">
      <c r="F398" s="11"/>
      <c r="G398" s="11"/>
    </row>
    <row r="399" spans="2:7">
      <c r="F399" s="11"/>
      <c r="G399" s="11"/>
    </row>
    <row r="400" spans="2:7" ht="12" customHeight="1">
      <c r="F400" s="11"/>
      <c r="G400" s="11"/>
    </row>
    <row r="401" spans="1:12">
      <c r="F401" s="11"/>
      <c r="G401" s="11"/>
    </row>
    <row r="402" spans="1:12">
      <c r="B402" s="159" t="s">
        <v>225</v>
      </c>
      <c r="F402" s="11"/>
      <c r="G402" s="11"/>
    </row>
    <row r="403" spans="1:12">
      <c r="F403" s="11"/>
      <c r="G403" s="11"/>
    </row>
    <row r="404" spans="1:12">
      <c r="C404" s="135"/>
      <c r="D404" s="135"/>
      <c r="E404" s="135"/>
    </row>
    <row r="405" spans="1:12">
      <c r="C405" s="135"/>
      <c r="D405" s="135"/>
      <c r="E405" s="135"/>
    </row>
    <row r="406" spans="1:12">
      <c r="B406" s="11"/>
      <c r="C406" s="160"/>
      <c r="D406" s="160"/>
      <c r="E406" s="160"/>
    </row>
    <row r="407" spans="1:12">
      <c r="B407" s="11"/>
      <c r="C407" s="11"/>
      <c r="D407" s="11"/>
      <c r="E407" s="11"/>
      <c r="G407" s="11"/>
    </row>
    <row r="408" spans="1:12">
      <c r="B408" s="160"/>
      <c r="C408" s="160"/>
      <c r="D408" s="160"/>
      <c r="E408" s="160"/>
      <c r="F408" s="160"/>
      <c r="G408" s="160"/>
    </row>
    <row r="409" spans="1:12">
      <c r="B409" s="161"/>
      <c r="C409" s="160"/>
      <c r="D409" s="197"/>
      <c r="E409" s="197"/>
      <c r="F409" s="11"/>
      <c r="G409" s="162"/>
    </row>
    <row r="410" spans="1:12">
      <c r="B410" s="161"/>
      <c r="C410" s="160"/>
      <c r="D410" s="197"/>
      <c r="E410" s="197"/>
      <c r="F410" s="163"/>
      <c r="G410" s="163"/>
    </row>
    <row r="411" spans="1:12">
      <c r="B411" s="160"/>
      <c r="C411" s="160"/>
      <c r="D411" s="160"/>
      <c r="E411" s="160"/>
      <c r="F411" s="135"/>
      <c r="G411" s="135"/>
    </row>
    <row r="412" spans="1:12">
      <c r="B412" s="160"/>
      <c r="C412" s="160"/>
      <c r="D412" s="160"/>
      <c r="E412" s="160"/>
      <c r="F412" s="135"/>
      <c r="G412" s="135"/>
    </row>
    <row r="413" spans="1:12" ht="12.75" customHeight="1"/>
    <row r="414" spans="1:12" ht="15">
      <c r="A414" s="166" t="s">
        <v>226</v>
      </c>
      <c r="B414" s="173"/>
      <c r="C414" s="173"/>
      <c r="D414" s="173"/>
      <c r="E414" s="173"/>
      <c r="F414" s="173"/>
      <c r="G414" s="173"/>
      <c r="H414" s="173"/>
      <c r="I414" s="173"/>
      <c r="J414" s="173"/>
      <c r="K414" s="173"/>
      <c r="L414" s="173"/>
    </row>
    <row r="416" spans="1:12" ht="12.75" customHeight="1"/>
  </sheetData>
  <mergeCells count="71">
    <mergeCell ref="B382:C382"/>
    <mergeCell ref="B383:C383"/>
    <mergeCell ref="D409:E409"/>
    <mergeCell ref="D410:E410"/>
    <mergeCell ref="A414:L414"/>
    <mergeCell ref="B376:C376"/>
    <mergeCell ref="B377:C377"/>
    <mergeCell ref="B378:C378"/>
    <mergeCell ref="B379:C379"/>
    <mergeCell ref="B380:C380"/>
    <mergeCell ref="B381:C381"/>
    <mergeCell ref="B370:C370"/>
    <mergeCell ref="B371:C371"/>
    <mergeCell ref="B372:C372"/>
    <mergeCell ref="B373:C373"/>
    <mergeCell ref="B374:C374"/>
    <mergeCell ref="B375:C375"/>
    <mergeCell ref="B364:C364"/>
    <mergeCell ref="B365:C365"/>
    <mergeCell ref="B366:C366"/>
    <mergeCell ref="B367:C367"/>
    <mergeCell ref="B368:C368"/>
    <mergeCell ref="B369:C369"/>
    <mergeCell ref="B358:C358"/>
    <mergeCell ref="B359:C359"/>
    <mergeCell ref="B360:C360"/>
    <mergeCell ref="B361:C361"/>
    <mergeCell ref="B362:C362"/>
    <mergeCell ref="B363:C363"/>
    <mergeCell ref="B352:E352"/>
    <mergeCell ref="B353:E353"/>
    <mergeCell ref="B354:C354"/>
    <mergeCell ref="B355:C355"/>
    <mergeCell ref="B356:C356"/>
    <mergeCell ref="B357:C357"/>
    <mergeCell ref="B344:C344"/>
    <mergeCell ref="B345:C345"/>
    <mergeCell ref="B346:C346"/>
    <mergeCell ref="B347:C347"/>
    <mergeCell ref="B348:C348"/>
    <mergeCell ref="B351:E351"/>
    <mergeCell ref="B338:C338"/>
    <mergeCell ref="B339:C339"/>
    <mergeCell ref="B340:C340"/>
    <mergeCell ref="B341:C341"/>
    <mergeCell ref="B342:C342"/>
    <mergeCell ref="B343:C343"/>
    <mergeCell ref="B332:E332"/>
    <mergeCell ref="B333:C333"/>
    <mergeCell ref="B334:C334"/>
    <mergeCell ref="B335:C335"/>
    <mergeCell ref="B336:C336"/>
    <mergeCell ref="B337:C337"/>
    <mergeCell ref="A263:L263"/>
    <mergeCell ref="A315:L315"/>
    <mergeCell ref="A323:L323"/>
    <mergeCell ref="B328:E328"/>
    <mergeCell ref="B330:E330"/>
    <mergeCell ref="B331:E331"/>
    <mergeCell ref="A175:L175"/>
    <mergeCell ref="D198:E198"/>
    <mergeCell ref="D206:E206"/>
    <mergeCell ref="E217:E218"/>
    <mergeCell ref="E246:E248"/>
    <mergeCell ref="A254:L254"/>
    <mergeCell ref="D69:E69"/>
    <mergeCell ref="A74:L74"/>
    <mergeCell ref="D151:E151"/>
    <mergeCell ref="D158:E158"/>
    <mergeCell ref="D165:E165"/>
    <mergeCell ref="D172:E172"/>
  </mergeCells>
  <dataValidations count="4">
    <dataValidation allowBlank="1" showInputMessage="1" showErrorMessage="1" prompt="Especificar origen de dicho recurso: Federal, Estatal, Municipal, Particulares." sqref="D147 D154 D161"/>
    <dataValidation allowBlank="1" showInputMessage="1" showErrorMessage="1" prompt="Características cualitativas significativas que les impacten financieramente." sqref="D113:E113 E147 E154 E161"/>
    <dataValidation allowBlank="1" showInputMessage="1" showErrorMessage="1" prompt="Corresponde al número de la cuenta de acuerdo al Plan de Cuentas emitido por el CONAC (DOF 22/11/2010)." sqref="B113"/>
    <dataValidation allowBlank="1" showInputMessage="1" showErrorMessage="1" prompt="Saldo final del periodo que corresponde la cuenta pública presentada (mensual:  enero, febrero, marzo, etc.; trimestral: 1er, 2do, 3ro. o 4to.)." sqref="C113 C147 C154 C161"/>
  </dataValidations>
  <pageMargins left="0.7" right="0.7" top="0.75" bottom="0.75" header="0.3" footer="0.3"/>
  <pageSetup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2017-06-27T19:50:36Z</cp:lastPrinted>
  <dcterms:created xsi:type="dcterms:W3CDTF">2017-06-27T19:09:58Z</dcterms:created>
  <dcterms:modified xsi:type="dcterms:W3CDTF">2020-08-01T01:44:37Z</dcterms:modified>
</cp:coreProperties>
</file>