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LDF\"/>
    </mc:Choice>
  </mc:AlternateContent>
  <xr:revisionPtr revIDLastSave="0" documentId="8_{36A62548-A727-427A-8710-2AF99214FCB0}" xr6:coauthVersionLast="36" xr6:coauthVersionMax="36" xr10:uidLastSave="{00000000-0000-0000-0000-000000000000}"/>
  <bookViews>
    <workbookView xWindow="0" yWindow="0" windowWidth="19200" windowHeight="6930" xr2:uid="{9C0DBBB3-8D56-4A60-9354-5CF0A82297C1}"/>
  </bookViews>
  <sheets>
    <sheet name="F6a" sheetId="1" r:id="rId1"/>
  </sheets>
  <externalReferences>
    <externalReference r:id="rId2"/>
  </externalReferences>
  <definedNames>
    <definedName name="_xlnm._FilterDatabase" localSheetId="0" hidden="1">F6a!$C$4:$I$156</definedName>
    <definedName name="ANIO">'[1]Info General'!$D$20</definedName>
    <definedName name="_xlnm.Print_Area" localSheetId="0">F6a!$A$1:$J$165</definedName>
    <definedName name="ENTE_PUBLICO_A">'[1]Info General'!$C$7</definedName>
    <definedName name="PERIODO_INFORME">'[1]Info General'!$C$14</definedName>
    <definedName name="_xlnm.Print_Titles" localSheetId="0">F6a!$1:$4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1" l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H146" i="1"/>
  <c r="G146" i="1"/>
  <c r="E146" i="1"/>
  <c r="D146" i="1"/>
  <c r="F145" i="1"/>
  <c r="I145" i="1" s="1"/>
  <c r="F144" i="1"/>
  <c r="I144" i="1" s="1"/>
  <c r="F143" i="1"/>
  <c r="I143" i="1" s="1"/>
  <c r="H142" i="1"/>
  <c r="G142" i="1"/>
  <c r="E142" i="1"/>
  <c r="D142" i="1"/>
  <c r="F141" i="1"/>
  <c r="I141" i="1" s="1"/>
  <c r="F140" i="1"/>
  <c r="I140" i="1" s="1"/>
  <c r="F138" i="1"/>
  <c r="I138" i="1" s="1"/>
  <c r="F137" i="1"/>
  <c r="I137" i="1" s="1"/>
  <c r="F136" i="1"/>
  <c r="I136" i="1" s="1"/>
  <c r="F135" i="1"/>
  <c r="I135" i="1" s="1"/>
  <c r="F134" i="1"/>
  <c r="I134" i="1" s="1"/>
  <c r="H133" i="1"/>
  <c r="G133" i="1"/>
  <c r="E133" i="1"/>
  <c r="D133" i="1"/>
  <c r="F132" i="1"/>
  <c r="I132" i="1" s="1"/>
  <c r="F131" i="1"/>
  <c r="I131" i="1" s="1"/>
  <c r="F130" i="1"/>
  <c r="I130" i="1" s="1"/>
  <c r="H129" i="1"/>
  <c r="G129" i="1"/>
  <c r="E129" i="1"/>
  <c r="D129" i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F121" i="1"/>
  <c r="I121" i="1" s="1"/>
  <c r="H119" i="1"/>
  <c r="G119" i="1"/>
  <c r="E119" i="1"/>
  <c r="D119" i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H109" i="1"/>
  <c r="G109" i="1"/>
  <c r="E109" i="1"/>
  <c r="D109" i="1"/>
  <c r="H99" i="1"/>
  <c r="G99" i="1"/>
  <c r="F99" i="1"/>
  <c r="I99" i="1" s="1"/>
  <c r="E99" i="1"/>
  <c r="D99" i="1"/>
  <c r="F97" i="1"/>
  <c r="I97" i="1" s="1"/>
  <c r="F94" i="1"/>
  <c r="F92" i="1"/>
  <c r="I92" i="1" s="1"/>
  <c r="H89" i="1"/>
  <c r="G89" i="1"/>
  <c r="E89" i="1"/>
  <c r="D89" i="1"/>
  <c r="F87" i="1"/>
  <c r="I87" i="1" s="1"/>
  <c r="F83" i="1"/>
  <c r="I83" i="1" s="1"/>
  <c r="I81" i="1" s="1"/>
  <c r="H81" i="1"/>
  <c r="G81" i="1"/>
  <c r="E81" i="1"/>
  <c r="D81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E71" i="1"/>
  <c r="D71" i="1"/>
  <c r="F70" i="1"/>
  <c r="I70" i="1" s="1"/>
  <c r="F69" i="1"/>
  <c r="F68" i="1"/>
  <c r="I68" i="1" s="1"/>
  <c r="H67" i="1"/>
  <c r="G67" i="1"/>
  <c r="E67" i="1"/>
  <c r="D67" i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H58" i="1"/>
  <c r="G58" i="1"/>
  <c r="E58" i="1"/>
  <c r="D58" i="1"/>
  <c r="F57" i="1"/>
  <c r="I57" i="1" s="1"/>
  <c r="F56" i="1"/>
  <c r="I56" i="1" s="1"/>
  <c r="F55" i="1"/>
  <c r="I55" i="1" s="1"/>
  <c r="H54" i="1"/>
  <c r="G54" i="1"/>
  <c r="E54" i="1"/>
  <c r="D54" i="1"/>
  <c r="F53" i="1"/>
  <c r="I53" i="1" s="1"/>
  <c r="F52" i="1"/>
  <c r="I52" i="1" s="1"/>
  <c r="F51" i="1"/>
  <c r="I51" i="1" s="1"/>
  <c r="F49" i="1"/>
  <c r="I49" i="1" s="1"/>
  <c r="F47" i="1"/>
  <c r="F46" i="1"/>
  <c r="I46" i="1" s="1"/>
  <c r="H44" i="1"/>
  <c r="G44" i="1"/>
  <c r="E44" i="1"/>
  <c r="D44" i="1"/>
  <c r="F43" i="1"/>
  <c r="I43" i="1" s="1"/>
  <c r="F42" i="1"/>
  <c r="I42" i="1" s="1"/>
  <c r="F41" i="1"/>
  <c r="I41" i="1" s="1"/>
  <c r="F40" i="1"/>
  <c r="I40" i="1" s="1"/>
  <c r="F38" i="1"/>
  <c r="I38" i="1" s="1"/>
  <c r="F37" i="1"/>
  <c r="F36" i="1"/>
  <c r="I36" i="1" s="1"/>
  <c r="H34" i="1"/>
  <c r="G34" i="1"/>
  <c r="E34" i="1"/>
  <c r="D34" i="1"/>
  <c r="F32" i="1"/>
  <c r="I32" i="1" s="1"/>
  <c r="F31" i="1"/>
  <c r="I31" i="1" s="1"/>
  <c r="F30" i="1"/>
  <c r="I30" i="1" s="1"/>
  <c r="F25" i="1"/>
  <c r="I25" i="1" s="1"/>
  <c r="H24" i="1"/>
  <c r="G24" i="1"/>
  <c r="E24" i="1"/>
  <c r="D24" i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H14" i="1"/>
  <c r="G14" i="1"/>
  <c r="E14" i="1"/>
  <c r="D14" i="1"/>
  <c r="F12" i="1"/>
  <c r="F8" i="1"/>
  <c r="I8" i="1" s="1"/>
  <c r="H6" i="1"/>
  <c r="G6" i="1"/>
  <c r="G5" i="1" s="1"/>
  <c r="E6" i="1"/>
  <c r="D6" i="1"/>
  <c r="F67" i="1" l="1"/>
  <c r="I67" i="1" s="1"/>
  <c r="H80" i="1"/>
  <c r="F89" i="1"/>
  <c r="I89" i="1" s="1"/>
  <c r="D80" i="1"/>
  <c r="D5" i="1"/>
  <c r="E80" i="1"/>
  <c r="F6" i="1"/>
  <c r="F54" i="1"/>
  <c r="I54" i="1" s="1"/>
  <c r="F109" i="1"/>
  <c r="I109" i="1" s="1"/>
  <c r="F119" i="1"/>
  <c r="I119" i="1" s="1"/>
  <c r="E5" i="1"/>
  <c r="E155" i="1" s="1"/>
  <c r="F14" i="1"/>
  <c r="I14" i="1" s="1"/>
  <c r="F44" i="1"/>
  <c r="I44" i="1" s="1"/>
  <c r="F81" i="1"/>
  <c r="F129" i="1"/>
  <c r="I129" i="1" s="1"/>
  <c r="F133" i="1"/>
  <c r="F142" i="1"/>
  <c r="I142" i="1" s="1"/>
  <c r="F146" i="1"/>
  <c r="I146" i="1" s="1"/>
  <c r="H5" i="1"/>
  <c r="H155" i="1" s="1"/>
  <c r="F24" i="1"/>
  <c r="I24" i="1" s="1"/>
  <c r="F34" i="1"/>
  <c r="I34" i="1" s="1"/>
  <c r="F58" i="1"/>
  <c r="I58" i="1" s="1"/>
  <c r="G80" i="1"/>
  <c r="G155" i="1" s="1"/>
  <c r="I6" i="1"/>
  <c r="I133" i="1"/>
  <c r="I12" i="1"/>
  <c r="I15" i="1"/>
  <c r="I37" i="1"/>
  <c r="I47" i="1"/>
  <c r="I59" i="1"/>
  <c r="I69" i="1"/>
  <c r="I94" i="1"/>
  <c r="I122" i="1"/>
  <c r="F71" i="1"/>
  <c r="I71" i="1" s="1"/>
  <c r="D155" i="1" l="1"/>
  <c r="I5" i="1"/>
  <c r="F80" i="1"/>
  <c r="I80" i="1"/>
  <c r="I155" i="1" s="1"/>
  <c r="F5" i="1"/>
  <c r="F155" i="1" l="1"/>
</calcChain>
</file>

<file path=xl/sharedStrings.xml><?xml version="1.0" encoding="utf-8"?>
<sst xmlns="http://schemas.openxmlformats.org/spreadsheetml/2006/main" count="282" uniqueCount="209">
  <si>
    <t>Régimen de Protección Social en Salud del Estado de Guanajuato
Estado Analítico del Ejercicio del Presupuesto de Egresos Detallado - LDF
Clasificación por Objeto del Gasto (Capítulo y Concepto)
Del 01 de Enero 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</si>
  <si>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</si>
  <si>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</si>
  <si>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</si>
  <si>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</si>
  <si>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</si>
  <si>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</si>
  <si>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</si>
  <si>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</si>
  <si>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</si>
  <si>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</si>
  <si>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</si>
  <si>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</si>
  <si>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</si>
  <si>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</si>
  <si>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</si>
  <si>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</si>
  <si>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</si>
  <si>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</si>
  <si>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</si>
  <si>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</si>
  <si>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</si>
  <si>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</si>
  <si>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</si>
  <si>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</si>
  <si>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</si>
  <si>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</si>
  <si>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</si>
  <si>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</si>
  <si>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</si>
  <si>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</si>
  <si>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</si>
  <si>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</si>
  <si>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</si>
  <si>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</si>
  <si>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</si>
  <si>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</si>
  <si>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</si>
  <si>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</si>
  <si>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</si>
  <si>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</si>
  <si>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</si>
  <si>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</si>
  <si>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</si>
  <si>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</si>
  <si>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</si>
  <si>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</si>
  <si>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</si>
  <si>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</si>
  <si>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</si>
  <si>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</si>
  <si>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</si>
  <si>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</si>
  <si>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</si>
  <si>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</si>
  <si>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</si>
  <si>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</si>
  <si>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</si>
  <si>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</si>
  <si>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</si>
  <si>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</si>
  <si>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</si>
  <si>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</si>
  <si>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</si>
  <si>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</si>
  <si>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</si>
  <si>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</si>
  <si>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</si>
  <si>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</si>
  <si>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</si>
  <si>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</si>
  <si>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</si>
  <si>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</si>
  <si>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</si>
  <si>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</si>
  <si>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</si>
  <si>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</si>
  <si>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</si>
  <si>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</si>
  <si>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</si>
  <si>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</si>
  <si>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</si>
  <si>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</si>
  <si>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</si>
  <si>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</si>
  <si>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</si>
  <si>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</si>
  <si>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</si>
  <si>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</si>
  <si>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</si>
  <si>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</si>
  <si>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</si>
  <si>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</si>
  <si>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</si>
  <si>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</si>
  <si>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</si>
  <si>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</si>
  <si>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</si>
  <si>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</si>
  <si>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</si>
  <si>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</si>
  <si>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</si>
  <si>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</si>
  <si>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</si>
  <si>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</si>
  <si>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</si>
  <si>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</si>
  <si>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</si>
  <si>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</si>
  <si>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</si>
  <si>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</si>
  <si>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</si>
  <si>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</si>
  <si>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</si>
  <si>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</si>
  <si>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</si>
  <si>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</si>
  <si>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Fideicomiso de Desastres Naturales (Informativo)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</si>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</sst>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top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4" fontId="5" fillId="0" borderId="6" xfId="1" applyNumberFormat="1" applyFont="1" applyFill="1" applyBorder="1" applyAlignment="1">
      <alignment vertical="center"/>
    </xf>
    <xf numFmtId="43" fontId="3" fillId="0" borderId="0" xfId="2" applyFont="1"/>
    <xf numFmtId="4" fontId="3" fillId="0" borderId="0" xfId="1" applyNumberFormat="1" applyFont="1"/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4" fontId="5" fillId="0" borderId="12" xfId="1" applyNumberFormat="1" applyFont="1" applyFill="1" applyBorder="1" applyAlignment="1">
      <alignment vertical="center"/>
    </xf>
    <xf numFmtId="0" fontId="6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center" indent="2"/>
    </xf>
    <xf numFmtId="4" fontId="3" fillId="0" borderId="12" xfId="1" applyNumberFormat="1" applyFont="1" applyFill="1" applyBorder="1" applyAlignment="1">
      <alignment vertical="center"/>
    </xf>
    <xf numFmtId="3" fontId="3" fillId="0" borderId="0" xfId="1" applyNumberFormat="1" applyFont="1"/>
    <xf numFmtId="0" fontId="3" fillId="0" borderId="10" xfId="1" applyFont="1" applyBorder="1" applyAlignment="1">
      <alignment horizontal="left" vertical="top"/>
    </xf>
    <xf numFmtId="0" fontId="3" fillId="0" borderId="10" xfId="1" applyFont="1" applyBorder="1"/>
    <xf numFmtId="0" fontId="5" fillId="0" borderId="11" xfId="1" applyFont="1" applyBorder="1" applyAlignment="1">
      <alignment horizontal="left" vertical="center" indent="1"/>
    </xf>
    <xf numFmtId="0" fontId="3" fillId="0" borderId="11" xfId="1" applyFont="1" applyBorder="1" applyAlignment="1">
      <alignment horizontal="left" vertical="center" indent="1"/>
    </xf>
    <xf numFmtId="0" fontId="5" fillId="0" borderId="10" xfId="1" applyFont="1" applyBorder="1" applyAlignment="1">
      <alignment horizontal="left" vertical="center" indent="1"/>
    </xf>
    <xf numFmtId="0" fontId="5" fillId="0" borderId="11" xfId="1" applyFont="1" applyBorder="1" applyAlignment="1">
      <alignment horizontal="left" vertical="center" indent="1"/>
    </xf>
    <xf numFmtId="0" fontId="3" fillId="0" borderId="13" xfId="1" applyFont="1" applyBorder="1"/>
    <xf numFmtId="0" fontId="3" fillId="0" borderId="14" xfId="1" applyFont="1" applyBorder="1" applyAlignment="1">
      <alignment horizontal="left" vertical="center"/>
    </xf>
    <xf numFmtId="4" fontId="3" fillId="0" borderId="9" xfId="1" applyNumberFormat="1" applyFont="1" applyBorder="1" applyAlignment="1">
      <alignment vertical="center"/>
    </xf>
    <xf numFmtId="0" fontId="3" fillId="0" borderId="0" xfId="0" applyFont="1"/>
    <xf numFmtId="4" fontId="7" fillId="0" borderId="0" xfId="1" applyNumberFormat="1" applyFont="1" applyFill="1" applyBorder="1" applyAlignment="1">
      <alignment vertical="center"/>
    </xf>
    <xf numFmtId="0" fontId="8" fillId="0" borderId="0" xfId="1" applyFont="1" applyFill="1" applyBorder="1"/>
    <xf numFmtId="4" fontId="8" fillId="0" borderId="0" xfId="1" applyNumberFormat="1" applyFont="1" applyFill="1" applyBorder="1"/>
  </cellXfs>
  <cellStyles count="3">
    <cellStyle name="Millares 6" xfId="2" xr:uid="{565B6B5D-6283-454B-870E-553A1F1530FF}"/>
    <cellStyle name="Normal" xfId="0" builtinId="0"/>
    <cellStyle name="Normal 6" xfId="1" xr:uid="{BB78E8D6-C819-48D4-8F05-A45B95621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161</xdr:row>
      <xdr:rowOff>72392</xdr:rowOff>
    </xdr:from>
    <xdr:to>
      <xdr:col>9</xdr:col>
      <xdr:colOff>166316</xdr:colOff>
      <xdr:row>164</xdr:row>
      <xdr:rowOff>111251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C50621F-FFA6-4507-B3F3-E2D59439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61" y="25626331"/>
          <a:ext cx="12385255" cy="500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48B0-9117-432E-95BD-D047DD24FEC4}">
  <sheetPr>
    <pageSetUpPr fitToPage="1"/>
  </sheetPr>
  <dimension ref="A1:L165"/>
  <sheetViews>
    <sheetView showGridLines="0" tabSelected="1" zoomScale="66" zoomScaleNormal="100" workbookViewId="0"/>
  </sheetViews>
  <sheetFormatPr baseColWidth="10" defaultColWidth="11.453125" defaultRowHeight="12" x14ac:dyDescent="0.3"/>
  <cols>
    <col min="1" max="1" width="11.453125" style="2"/>
    <col min="2" max="2" width="4.08984375" style="2" customWidth="1"/>
    <col min="3" max="3" width="77.453125" style="2" customWidth="1"/>
    <col min="4" max="9" width="15.54296875" style="2" customWidth="1"/>
    <col min="10" max="10" width="11.453125" style="2"/>
    <col min="11" max="11" width="16.54296875" style="2" bestFit="1" customWidth="1"/>
    <col min="12" max="12" width="14.453125" style="2" bestFit="1" customWidth="1"/>
    <col min="13" max="16384" width="11.453125" style="2"/>
  </cols>
  <sheetData>
    <row r="1" spans="2:12" ht="19.5" x14ac:dyDescent="0.3">
      <c r="B1" s="1"/>
      <c r="C1" s="1"/>
      <c r="D1" s="1"/>
      <c r="E1" s="1"/>
      <c r="F1" s="1"/>
      <c r="G1" s="1"/>
      <c r="H1" s="1"/>
      <c r="I1" s="1"/>
    </row>
    <row r="2" spans="2:12" ht="71.400000000000006" customHeight="1" x14ac:dyDescent="0.3">
      <c r="B2" s="3" t="s">
        <v>0</v>
      </c>
      <c r="C2" s="4"/>
      <c r="D2" s="4"/>
      <c r="E2" s="4"/>
      <c r="F2" s="4"/>
      <c r="G2" s="4"/>
      <c r="H2" s="4"/>
      <c r="I2" s="5"/>
    </row>
    <row r="3" spans="2:12" ht="13" x14ac:dyDescent="0.3">
      <c r="B3" s="3"/>
      <c r="C3" s="6"/>
      <c r="D3" s="7" t="s">
        <v>1</v>
      </c>
      <c r="E3" s="7"/>
      <c r="F3" s="7"/>
      <c r="G3" s="7"/>
      <c r="H3" s="7"/>
      <c r="I3" s="8"/>
    </row>
    <row r="4" spans="2:12" ht="26" x14ac:dyDescent="0.3">
      <c r="B4" s="9" t="s">
        <v>2</v>
      </c>
      <c r="C4" s="10"/>
      <c r="D4" s="11" t="s">
        <v>3</v>
      </c>
      <c r="E4" s="12" t="s">
        <v>4</v>
      </c>
      <c r="F4" s="11" t="s">
        <v>5</v>
      </c>
      <c r="G4" s="11" t="s">
        <v>6</v>
      </c>
      <c r="H4" s="11" t="s">
        <v>7</v>
      </c>
      <c r="I4" s="13" t="s">
        <v>8</v>
      </c>
    </row>
    <row r="5" spans="2:12" x14ac:dyDescent="0.3">
      <c r="B5" s="14" t="s">
        <v>9</v>
      </c>
      <c r="C5" s="15"/>
      <c r="D5" s="16">
        <f>D6+D14+D24+D34+D44+D54+D58+D67+D71</f>
        <v>15620175</v>
      </c>
      <c r="E5" s="16">
        <f>E6+E14+E24+E34+E44+E54+E58+E67+E71</f>
        <v>865493298.96000004</v>
      </c>
      <c r="F5" s="16">
        <f t="shared" ref="F5:I5" si="0">F6+F14+F24+F34+F44+F54+F58+F67+F71</f>
        <v>881113473.96000004</v>
      </c>
      <c r="G5" s="16">
        <f>G6+G14+G24+G34+G44+G54+G58+G67+G71</f>
        <v>819030009.85000002</v>
      </c>
      <c r="H5" s="16">
        <f>H6+H14+H24+H34+H44+H54+H58+H67+H71</f>
        <v>805188124.80000007</v>
      </c>
      <c r="I5" s="16">
        <f t="shared" si="0"/>
        <v>62083464.110000096</v>
      </c>
      <c r="K5" s="17"/>
      <c r="L5" s="18"/>
    </row>
    <row r="6" spans="2:12" x14ac:dyDescent="0.3">
      <c r="B6" s="19" t="s">
        <v>10</v>
      </c>
      <c r="C6" s="20"/>
      <c r="D6" s="21">
        <f>SUM(D7:D13)</f>
        <v>0</v>
      </c>
      <c r="E6" s="21">
        <f>SUM(E7:E13)</f>
        <v>8378069.9199999999</v>
      </c>
      <c r="F6" s="21">
        <f t="shared" ref="F6:I6" si="1">SUM(F7:F13)</f>
        <v>8378069.9199999999</v>
      </c>
      <c r="G6" s="21">
        <f>SUM(G7:G13)</f>
        <v>7296101.2199999997</v>
      </c>
      <c r="H6" s="21">
        <f>SUM(H7:H13)</f>
        <v>7296101.2199999997</v>
      </c>
      <c r="I6" s="21">
        <f t="shared" si="1"/>
        <v>1081968.7000000004</v>
      </c>
    </row>
    <row r="7" spans="2:12" x14ac:dyDescent="0.3">
      <c r="B7" s="22" t="s">
        <v>11</v>
      </c>
      <c r="C7" s="23" t="s">
        <v>12</v>
      </c>
      <c r="D7" s="24">
        <v>0</v>
      </c>
      <c r="E7" s="24">
        <v>538721.54</v>
      </c>
      <c r="F7" s="24">
        <v>538721.54</v>
      </c>
      <c r="G7" s="24">
        <v>504971.54</v>
      </c>
      <c r="H7" s="24">
        <v>504971.54</v>
      </c>
      <c r="I7" s="24">
        <v>33750.000000000058</v>
      </c>
    </row>
    <row r="8" spans="2:12" x14ac:dyDescent="0.3">
      <c r="B8" s="22" t="s">
        <v>13</v>
      </c>
      <c r="C8" s="23" t="s">
        <v>14</v>
      </c>
      <c r="D8" s="24">
        <v>0</v>
      </c>
      <c r="E8" s="24">
        <v>0</v>
      </c>
      <c r="F8" s="24">
        <f t="shared" ref="F8:F12" si="2">D8+E8</f>
        <v>0</v>
      </c>
      <c r="G8" s="24">
        <v>0</v>
      </c>
      <c r="H8" s="24">
        <v>0</v>
      </c>
      <c r="I8" s="24">
        <f t="shared" ref="I8:I71" si="3">F8-G8</f>
        <v>0</v>
      </c>
    </row>
    <row r="9" spans="2:12" x14ac:dyDescent="0.3">
      <c r="B9" s="22" t="s">
        <v>15</v>
      </c>
      <c r="C9" s="23" t="s">
        <v>16</v>
      </c>
      <c r="D9" s="24">
        <v>0</v>
      </c>
      <c r="E9" s="24">
        <v>3584717.7</v>
      </c>
      <c r="F9" s="24">
        <v>3584717.7</v>
      </c>
      <c r="G9" s="24">
        <v>3286888.97</v>
      </c>
      <c r="H9" s="24">
        <v>3286888.97</v>
      </c>
      <c r="I9" s="24">
        <v>297828.73</v>
      </c>
    </row>
    <row r="10" spans="2:12" x14ac:dyDescent="0.3">
      <c r="B10" s="22" t="s">
        <v>17</v>
      </c>
      <c r="C10" s="23" t="s">
        <v>18</v>
      </c>
      <c r="D10" s="24">
        <v>0</v>
      </c>
      <c r="E10" s="24">
        <v>779730</v>
      </c>
      <c r="F10" s="24">
        <v>779730</v>
      </c>
      <c r="G10" s="24">
        <v>647798.4</v>
      </c>
      <c r="H10" s="24">
        <v>647798.4</v>
      </c>
      <c r="I10" s="24">
        <v>131931.59999999998</v>
      </c>
    </row>
    <row r="11" spans="2:12" x14ac:dyDescent="0.3">
      <c r="B11" s="22" t="s">
        <v>19</v>
      </c>
      <c r="C11" s="23" t="s">
        <v>20</v>
      </c>
      <c r="D11" s="24">
        <v>0</v>
      </c>
      <c r="E11" s="24">
        <v>3390375.68</v>
      </c>
      <c r="F11" s="24">
        <v>3390375.68</v>
      </c>
      <c r="G11" s="24">
        <v>2806499.26</v>
      </c>
      <c r="H11" s="24">
        <v>2806499.26</v>
      </c>
      <c r="I11" s="24">
        <v>583876.42000000039</v>
      </c>
    </row>
    <row r="12" spans="2:12" x14ac:dyDescent="0.3">
      <c r="B12" s="22" t="s">
        <v>21</v>
      </c>
      <c r="C12" s="23" t="s">
        <v>22</v>
      </c>
      <c r="D12" s="24">
        <v>0</v>
      </c>
      <c r="E12" s="24">
        <v>0</v>
      </c>
      <c r="F12" s="24">
        <f t="shared" si="2"/>
        <v>0</v>
      </c>
      <c r="G12" s="24">
        <v>0</v>
      </c>
      <c r="H12" s="24">
        <v>0</v>
      </c>
      <c r="I12" s="24">
        <f t="shared" si="3"/>
        <v>0</v>
      </c>
    </row>
    <row r="13" spans="2:12" x14ac:dyDescent="0.3">
      <c r="B13" s="22" t="s">
        <v>23</v>
      </c>
      <c r="C13" s="23" t="s">
        <v>24</v>
      </c>
      <c r="D13" s="24">
        <v>0</v>
      </c>
      <c r="E13" s="24">
        <v>84525</v>
      </c>
      <c r="F13" s="24">
        <v>84525</v>
      </c>
      <c r="G13" s="24">
        <v>49943.05</v>
      </c>
      <c r="H13" s="24">
        <v>49943.05</v>
      </c>
      <c r="I13" s="24">
        <v>34581.949999999997</v>
      </c>
    </row>
    <row r="14" spans="2:12" x14ac:dyDescent="0.3">
      <c r="B14" s="19" t="s">
        <v>25</v>
      </c>
      <c r="C14" s="20"/>
      <c r="D14" s="21">
        <f>SUM(D15:D23)</f>
        <v>253477</v>
      </c>
      <c r="E14" s="21">
        <f>SUM(E15:E23)</f>
        <v>-23218.39</v>
      </c>
      <c r="F14" s="21">
        <f t="shared" ref="F14" si="4">SUM(F15:F23)</f>
        <v>230258.61</v>
      </c>
      <c r="G14" s="21">
        <f>SUM(G15:G23)</f>
        <v>0</v>
      </c>
      <c r="H14" s="21">
        <f>SUM(H15:H23)</f>
        <v>0</v>
      </c>
      <c r="I14" s="21">
        <f t="shared" si="3"/>
        <v>230258.61</v>
      </c>
    </row>
    <row r="15" spans="2:12" x14ac:dyDescent="0.3">
      <c r="B15" s="22" t="s">
        <v>26</v>
      </c>
      <c r="C15" s="23" t="s">
        <v>27</v>
      </c>
      <c r="D15" s="24">
        <v>0</v>
      </c>
      <c r="E15" s="24">
        <v>0</v>
      </c>
      <c r="F15" s="24">
        <f t="shared" ref="F15:F22" si="5">D15+E15</f>
        <v>0</v>
      </c>
      <c r="G15" s="24">
        <v>0</v>
      </c>
      <c r="H15" s="24">
        <v>0</v>
      </c>
      <c r="I15" s="24">
        <f t="shared" si="3"/>
        <v>0</v>
      </c>
    </row>
    <row r="16" spans="2:12" x14ac:dyDescent="0.3">
      <c r="B16" s="22" t="s">
        <v>28</v>
      </c>
      <c r="C16" s="23" t="s">
        <v>29</v>
      </c>
      <c r="D16" s="24">
        <v>0</v>
      </c>
      <c r="E16" s="24">
        <v>0</v>
      </c>
      <c r="F16" s="24">
        <f t="shared" si="5"/>
        <v>0</v>
      </c>
      <c r="G16" s="24">
        <v>0</v>
      </c>
      <c r="H16" s="24">
        <v>0</v>
      </c>
      <c r="I16" s="24">
        <f t="shared" si="3"/>
        <v>0</v>
      </c>
    </row>
    <row r="17" spans="2:9" x14ac:dyDescent="0.3">
      <c r="B17" s="22" t="s">
        <v>30</v>
      </c>
      <c r="C17" s="23" t="s">
        <v>31</v>
      </c>
      <c r="D17" s="24">
        <v>0</v>
      </c>
      <c r="E17" s="24">
        <v>0</v>
      </c>
      <c r="F17" s="24">
        <f t="shared" si="5"/>
        <v>0</v>
      </c>
      <c r="G17" s="24">
        <v>0</v>
      </c>
      <c r="H17" s="24">
        <v>0</v>
      </c>
      <c r="I17" s="24">
        <f t="shared" si="3"/>
        <v>0</v>
      </c>
    </row>
    <row r="18" spans="2:9" x14ac:dyDescent="0.3">
      <c r="B18" s="22" t="s">
        <v>32</v>
      </c>
      <c r="C18" s="23" t="s">
        <v>33</v>
      </c>
      <c r="D18" s="24">
        <v>0</v>
      </c>
      <c r="E18" s="24">
        <v>0</v>
      </c>
      <c r="F18" s="24">
        <f t="shared" si="5"/>
        <v>0</v>
      </c>
      <c r="G18" s="24">
        <v>0</v>
      </c>
      <c r="H18" s="24">
        <v>0</v>
      </c>
      <c r="I18" s="24">
        <f t="shared" si="3"/>
        <v>0</v>
      </c>
    </row>
    <row r="19" spans="2:9" x14ac:dyDescent="0.3">
      <c r="B19" s="22" t="s">
        <v>34</v>
      </c>
      <c r="C19" s="23" t="s">
        <v>35</v>
      </c>
      <c r="D19" s="24">
        <v>253477</v>
      </c>
      <c r="E19" s="24">
        <v>-64618.39</v>
      </c>
      <c r="F19" s="24">
        <v>188858.61</v>
      </c>
      <c r="G19" s="24">
        <v>0</v>
      </c>
      <c r="H19" s="24">
        <v>0</v>
      </c>
      <c r="I19" s="24">
        <v>188858.61</v>
      </c>
    </row>
    <row r="20" spans="2:9" x14ac:dyDescent="0.3">
      <c r="B20" s="22" t="s">
        <v>36</v>
      </c>
      <c r="C20" s="23" t="s">
        <v>37</v>
      </c>
      <c r="D20" s="24">
        <v>0</v>
      </c>
      <c r="E20" s="24">
        <v>0</v>
      </c>
      <c r="F20" s="24">
        <f t="shared" si="5"/>
        <v>0</v>
      </c>
      <c r="G20" s="24">
        <v>0</v>
      </c>
      <c r="H20" s="24">
        <v>0</v>
      </c>
      <c r="I20" s="24">
        <f t="shared" si="3"/>
        <v>0</v>
      </c>
    </row>
    <row r="21" spans="2:9" x14ac:dyDescent="0.3">
      <c r="B21" s="22" t="s">
        <v>38</v>
      </c>
      <c r="C21" s="23" t="s">
        <v>39</v>
      </c>
      <c r="D21" s="24">
        <v>0</v>
      </c>
      <c r="E21" s="24">
        <v>0</v>
      </c>
      <c r="F21" s="24">
        <f t="shared" si="5"/>
        <v>0</v>
      </c>
      <c r="G21" s="24">
        <v>0</v>
      </c>
      <c r="H21" s="24">
        <v>0</v>
      </c>
      <c r="I21" s="24">
        <f t="shared" si="3"/>
        <v>0</v>
      </c>
    </row>
    <row r="22" spans="2:9" x14ac:dyDescent="0.3">
      <c r="B22" s="22" t="s">
        <v>40</v>
      </c>
      <c r="C22" s="23" t="s">
        <v>41</v>
      </c>
      <c r="D22" s="24">
        <v>0</v>
      </c>
      <c r="E22" s="24">
        <v>0</v>
      </c>
      <c r="F22" s="24">
        <f t="shared" si="5"/>
        <v>0</v>
      </c>
      <c r="G22" s="24">
        <v>0</v>
      </c>
      <c r="H22" s="24">
        <v>0</v>
      </c>
      <c r="I22" s="24">
        <f t="shared" si="3"/>
        <v>0</v>
      </c>
    </row>
    <row r="23" spans="2:9" x14ac:dyDescent="0.3">
      <c r="B23" s="22" t="s">
        <v>42</v>
      </c>
      <c r="C23" s="23" t="s">
        <v>43</v>
      </c>
      <c r="D23" s="24">
        <v>0</v>
      </c>
      <c r="E23" s="24">
        <v>41400</v>
      </c>
      <c r="F23" s="24">
        <v>41400</v>
      </c>
      <c r="G23" s="24">
        <v>0</v>
      </c>
      <c r="H23" s="24">
        <v>0</v>
      </c>
      <c r="I23" s="24">
        <v>41400</v>
      </c>
    </row>
    <row r="24" spans="2:9" x14ac:dyDescent="0.3">
      <c r="B24" s="19" t="s">
        <v>44</v>
      </c>
      <c r="C24" s="20"/>
      <c r="D24" s="21">
        <f>SUM(D25:D33)</f>
        <v>15288098</v>
      </c>
      <c r="E24" s="21">
        <f>SUM(E25:E33)</f>
        <v>50738549.310000002</v>
      </c>
      <c r="F24" s="21">
        <f t="shared" ref="F24" si="6">SUM(F25:F33)</f>
        <v>66026647.310000002</v>
      </c>
      <c r="G24" s="21">
        <f>SUM(G25:G33)</f>
        <v>19970589.229999997</v>
      </c>
      <c r="H24" s="21">
        <f>SUM(H25:H33)</f>
        <v>19970589.229999997</v>
      </c>
      <c r="I24" s="21">
        <f t="shared" si="3"/>
        <v>46056058.080000006</v>
      </c>
    </row>
    <row r="25" spans="2:9" x14ac:dyDescent="0.3">
      <c r="B25" s="22" t="s">
        <v>45</v>
      </c>
      <c r="C25" s="23" t="s">
        <v>46</v>
      </c>
      <c r="D25" s="24">
        <v>0</v>
      </c>
      <c r="E25" s="24">
        <v>0</v>
      </c>
      <c r="F25" s="24">
        <f t="shared" ref="F25:F32" si="7">D25+E25</f>
        <v>0</v>
      </c>
      <c r="G25" s="24">
        <v>0</v>
      </c>
      <c r="H25" s="24">
        <v>0</v>
      </c>
      <c r="I25" s="24">
        <f t="shared" si="3"/>
        <v>0</v>
      </c>
    </row>
    <row r="26" spans="2:9" x14ac:dyDescent="0.3">
      <c r="B26" s="22" t="s">
        <v>47</v>
      </c>
      <c r="C26" s="23" t="s">
        <v>48</v>
      </c>
      <c r="D26" s="24">
        <v>0</v>
      </c>
      <c r="E26" s="24">
        <v>838350</v>
      </c>
      <c r="F26" s="24">
        <v>838350</v>
      </c>
      <c r="G26" s="24">
        <v>461053.6</v>
      </c>
      <c r="H26" s="24">
        <v>461053.6</v>
      </c>
      <c r="I26" s="24">
        <v>377296.4</v>
      </c>
    </row>
    <row r="27" spans="2:9" x14ac:dyDescent="0.3">
      <c r="B27" s="22" t="s">
        <v>49</v>
      </c>
      <c r="C27" s="23" t="s">
        <v>50</v>
      </c>
      <c r="D27" s="24">
        <v>11981834</v>
      </c>
      <c r="E27" s="24">
        <v>46611442.340000004</v>
      </c>
      <c r="F27" s="24">
        <v>58593276.340000004</v>
      </c>
      <c r="G27" s="24">
        <v>14766328.51</v>
      </c>
      <c r="H27" s="24">
        <v>14766328.51</v>
      </c>
      <c r="I27" s="24">
        <v>43826947.830000006</v>
      </c>
    </row>
    <row r="28" spans="2:9" x14ac:dyDescent="0.3">
      <c r="B28" s="22" t="s">
        <v>51</v>
      </c>
      <c r="C28" s="23" t="s">
        <v>52</v>
      </c>
      <c r="D28" s="24">
        <v>0</v>
      </c>
      <c r="E28" s="24">
        <v>59090.41</v>
      </c>
      <c r="F28" s="24">
        <v>59090.41</v>
      </c>
      <c r="G28" s="24">
        <v>26072.45</v>
      </c>
      <c r="H28" s="24">
        <v>26072.45</v>
      </c>
      <c r="I28" s="24">
        <v>33017.960000000006</v>
      </c>
    </row>
    <row r="29" spans="2:9" x14ac:dyDescent="0.3">
      <c r="B29" s="22" t="s">
        <v>53</v>
      </c>
      <c r="C29" s="23" t="s">
        <v>54</v>
      </c>
      <c r="D29" s="24">
        <v>0</v>
      </c>
      <c r="E29" s="24">
        <v>2504795.2400000002</v>
      </c>
      <c r="F29" s="24">
        <v>2504795.2400000002</v>
      </c>
      <c r="G29" s="24">
        <v>991302.54</v>
      </c>
      <c r="H29" s="24">
        <v>991302.54</v>
      </c>
      <c r="I29" s="24">
        <v>1513492.7000000002</v>
      </c>
    </row>
    <row r="30" spans="2:9" x14ac:dyDescent="0.3">
      <c r="B30" s="22" t="s">
        <v>55</v>
      </c>
      <c r="C30" s="23" t="s">
        <v>56</v>
      </c>
      <c r="D30" s="24">
        <v>0</v>
      </c>
      <c r="E30" s="24">
        <v>0</v>
      </c>
      <c r="F30" s="24">
        <f t="shared" si="7"/>
        <v>0</v>
      </c>
      <c r="G30" s="24">
        <v>0</v>
      </c>
      <c r="H30" s="24">
        <v>0</v>
      </c>
      <c r="I30" s="24">
        <f t="shared" si="3"/>
        <v>0</v>
      </c>
    </row>
    <row r="31" spans="2:9" x14ac:dyDescent="0.3">
      <c r="B31" s="22" t="s">
        <v>57</v>
      </c>
      <c r="C31" s="23" t="s">
        <v>58</v>
      </c>
      <c r="D31" s="24">
        <v>0</v>
      </c>
      <c r="E31" s="24">
        <v>0</v>
      </c>
      <c r="F31" s="24">
        <f t="shared" si="7"/>
        <v>0</v>
      </c>
      <c r="G31" s="24">
        <v>0</v>
      </c>
      <c r="H31" s="24">
        <v>0</v>
      </c>
      <c r="I31" s="24">
        <f t="shared" si="3"/>
        <v>0</v>
      </c>
    </row>
    <row r="32" spans="2:9" x14ac:dyDescent="0.3">
      <c r="B32" s="22" t="s">
        <v>59</v>
      </c>
      <c r="C32" s="23" t="s">
        <v>60</v>
      </c>
      <c r="D32" s="24">
        <v>0</v>
      </c>
      <c r="E32" s="24">
        <v>0</v>
      </c>
      <c r="F32" s="24">
        <f t="shared" si="7"/>
        <v>0</v>
      </c>
      <c r="G32" s="24">
        <v>0</v>
      </c>
      <c r="H32" s="24">
        <v>0</v>
      </c>
      <c r="I32" s="24">
        <f t="shared" si="3"/>
        <v>0</v>
      </c>
    </row>
    <row r="33" spans="2:12" x14ac:dyDescent="0.3">
      <c r="B33" s="22" t="s">
        <v>61</v>
      </c>
      <c r="C33" s="23" t="s">
        <v>62</v>
      </c>
      <c r="D33" s="24">
        <v>3306264</v>
      </c>
      <c r="E33" s="24">
        <v>724871.32</v>
      </c>
      <c r="F33" s="24">
        <v>4031135.32</v>
      </c>
      <c r="G33" s="24">
        <v>3725832.13</v>
      </c>
      <c r="H33" s="24">
        <v>3725832.13</v>
      </c>
      <c r="I33" s="24">
        <v>305303.18999999994</v>
      </c>
    </row>
    <row r="34" spans="2:12" x14ac:dyDescent="0.3">
      <c r="B34" s="19" t="s">
        <v>63</v>
      </c>
      <c r="C34" s="20"/>
      <c r="D34" s="21">
        <f>SUM(D35:D43)</f>
        <v>78600</v>
      </c>
      <c r="E34" s="21">
        <f>SUM(E35:E43)</f>
        <v>803143196.96000004</v>
      </c>
      <c r="F34" s="21">
        <f t="shared" ref="F34" si="8">SUM(F35:F43)</f>
        <v>803221796.96000004</v>
      </c>
      <c r="G34" s="21">
        <f>SUM(G35:G43)</f>
        <v>790086205.42999995</v>
      </c>
      <c r="H34" s="21">
        <f>SUM(H35:H43)</f>
        <v>776244320.38</v>
      </c>
      <c r="I34" s="21">
        <f t="shared" si="3"/>
        <v>13135591.530000091</v>
      </c>
      <c r="K34" s="17"/>
      <c r="L34" s="18"/>
    </row>
    <row r="35" spans="2:12" x14ac:dyDescent="0.3">
      <c r="B35" s="22" t="s">
        <v>64</v>
      </c>
      <c r="C35" s="23" t="s">
        <v>65</v>
      </c>
      <c r="D35" s="24">
        <v>0</v>
      </c>
      <c r="E35" s="24">
        <v>803143196.96000004</v>
      </c>
      <c r="F35" s="24">
        <v>803143196.96000004</v>
      </c>
      <c r="G35" s="24">
        <v>790068231.87</v>
      </c>
      <c r="H35" s="24">
        <v>776226346.82000005</v>
      </c>
      <c r="I35" s="24">
        <v>13074965.090000033</v>
      </c>
      <c r="K35" s="25"/>
      <c r="L35" s="18"/>
    </row>
    <row r="36" spans="2:12" x14ac:dyDescent="0.3">
      <c r="B36" s="22" t="s">
        <v>66</v>
      </c>
      <c r="C36" s="23" t="s">
        <v>67</v>
      </c>
      <c r="D36" s="24">
        <v>0</v>
      </c>
      <c r="E36" s="24">
        <v>0</v>
      </c>
      <c r="F36" s="24">
        <f t="shared" ref="F36:F43" si="9">D36+E36</f>
        <v>0</v>
      </c>
      <c r="G36" s="24">
        <v>0</v>
      </c>
      <c r="H36" s="24">
        <v>0</v>
      </c>
      <c r="I36" s="24">
        <f t="shared" si="3"/>
        <v>0</v>
      </c>
    </row>
    <row r="37" spans="2:12" x14ac:dyDescent="0.3">
      <c r="B37" s="22" t="s">
        <v>68</v>
      </c>
      <c r="C37" s="23" t="s">
        <v>69</v>
      </c>
      <c r="D37" s="24">
        <v>0</v>
      </c>
      <c r="E37" s="24">
        <v>0</v>
      </c>
      <c r="F37" s="24">
        <f t="shared" si="9"/>
        <v>0</v>
      </c>
      <c r="G37" s="24">
        <v>0</v>
      </c>
      <c r="H37" s="24">
        <v>0</v>
      </c>
      <c r="I37" s="24">
        <f t="shared" si="3"/>
        <v>0</v>
      </c>
    </row>
    <row r="38" spans="2:12" x14ac:dyDescent="0.3">
      <c r="B38" s="22" t="s">
        <v>70</v>
      </c>
      <c r="C38" s="23" t="s">
        <v>71</v>
      </c>
      <c r="D38" s="24">
        <v>0</v>
      </c>
      <c r="E38" s="24">
        <v>0</v>
      </c>
      <c r="F38" s="24">
        <f t="shared" si="9"/>
        <v>0</v>
      </c>
      <c r="G38" s="24">
        <v>0</v>
      </c>
      <c r="H38" s="24">
        <v>0</v>
      </c>
      <c r="I38" s="24">
        <f t="shared" si="3"/>
        <v>0</v>
      </c>
    </row>
    <row r="39" spans="2:12" x14ac:dyDescent="0.3">
      <c r="B39" s="22" t="s">
        <v>72</v>
      </c>
      <c r="C39" s="23" t="s">
        <v>73</v>
      </c>
      <c r="D39" s="24">
        <v>78600</v>
      </c>
      <c r="E39" s="24">
        <v>0</v>
      </c>
      <c r="F39" s="24">
        <v>78600</v>
      </c>
      <c r="G39" s="24">
        <v>17973.560000000001</v>
      </c>
      <c r="H39" s="24">
        <v>17973.560000000001</v>
      </c>
      <c r="I39" s="24">
        <v>60626.44</v>
      </c>
    </row>
    <row r="40" spans="2:12" x14ac:dyDescent="0.3">
      <c r="B40" s="22" t="s">
        <v>74</v>
      </c>
      <c r="C40" s="23" t="s">
        <v>75</v>
      </c>
      <c r="D40" s="24">
        <v>0</v>
      </c>
      <c r="E40" s="24">
        <v>0</v>
      </c>
      <c r="F40" s="24">
        <f t="shared" si="9"/>
        <v>0</v>
      </c>
      <c r="G40" s="24">
        <v>0</v>
      </c>
      <c r="H40" s="24">
        <v>0</v>
      </c>
      <c r="I40" s="24">
        <f t="shared" si="3"/>
        <v>0</v>
      </c>
    </row>
    <row r="41" spans="2:12" x14ac:dyDescent="0.3">
      <c r="B41" s="26"/>
      <c r="C41" s="23" t="s">
        <v>76</v>
      </c>
      <c r="D41" s="24">
        <v>0</v>
      </c>
      <c r="E41" s="24">
        <v>0</v>
      </c>
      <c r="F41" s="24">
        <f t="shared" si="9"/>
        <v>0</v>
      </c>
      <c r="G41" s="24">
        <v>0</v>
      </c>
      <c r="H41" s="24">
        <v>0</v>
      </c>
      <c r="I41" s="24">
        <f t="shared" si="3"/>
        <v>0</v>
      </c>
    </row>
    <row r="42" spans="2:12" x14ac:dyDescent="0.3">
      <c r="B42" s="26"/>
      <c r="C42" s="23" t="s">
        <v>77</v>
      </c>
      <c r="D42" s="24">
        <v>0</v>
      </c>
      <c r="E42" s="24">
        <v>0</v>
      </c>
      <c r="F42" s="24">
        <f t="shared" si="9"/>
        <v>0</v>
      </c>
      <c r="G42" s="24">
        <v>0</v>
      </c>
      <c r="H42" s="24">
        <v>0</v>
      </c>
      <c r="I42" s="24">
        <f t="shared" si="3"/>
        <v>0</v>
      </c>
    </row>
    <row r="43" spans="2:12" x14ac:dyDescent="0.3">
      <c r="B43" s="22" t="s">
        <v>78</v>
      </c>
      <c r="C43" s="23" t="s">
        <v>79</v>
      </c>
      <c r="D43" s="24">
        <v>0</v>
      </c>
      <c r="E43" s="24">
        <v>0</v>
      </c>
      <c r="F43" s="24">
        <f t="shared" si="9"/>
        <v>0</v>
      </c>
      <c r="G43" s="24">
        <v>0</v>
      </c>
      <c r="H43" s="24">
        <v>0</v>
      </c>
      <c r="I43" s="24">
        <f t="shared" si="3"/>
        <v>0</v>
      </c>
    </row>
    <row r="44" spans="2:12" x14ac:dyDescent="0.3">
      <c r="B44" s="19" t="s">
        <v>80</v>
      </c>
      <c r="C44" s="20"/>
      <c r="D44" s="21">
        <f>SUM(D45:D53)</f>
        <v>0</v>
      </c>
      <c r="E44" s="21">
        <f>SUM(E45:E53)</f>
        <v>3256701.16</v>
      </c>
      <c r="F44" s="21">
        <f t="shared" ref="F44" si="10">SUM(F45:F53)</f>
        <v>3256701.16</v>
      </c>
      <c r="G44" s="21">
        <f>SUM(G45:G53)</f>
        <v>1677113.9699999997</v>
      </c>
      <c r="H44" s="21">
        <f>SUM(H45:H53)</f>
        <v>1677113.9699999997</v>
      </c>
      <c r="I44" s="21">
        <f t="shared" si="3"/>
        <v>1579587.1900000004</v>
      </c>
    </row>
    <row r="45" spans="2:12" x14ac:dyDescent="0.3">
      <c r="B45" s="22" t="s">
        <v>81</v>
      </c>
      <c r="C45" s="23" t="s">
        <v>82</v>
      </c>
      <c r="D45" s="24">
        <v>0</v>
      </c>
      <c r="E45" s="24">
        <v>1746001.16</v>
      </c>
      <c r="F45" s="24">
        <v>1746001.16</v>
      </c>
      <c r="G45" s="24">
        <v>812493.57</v>
      </c>
      <c r="H45" s="24">
        <v>812493.57</v>
      </c>
      <c r="I45" s="24">
        <v>933507.59</v>
      </c>
    </row>
    <row r="46" spans="2:12" x14ac:dyDescent="0.3">
      <c r="B46" s="22" t="s">
        <v>83</v>
      </c>
      <c r="C46" s="23" t="s">
        <v>84</v>
      </c>
      <c r="D46" s="24">
        <v>0</v>
      </c>
      <c r="E46" s="24">
        <v>0</v>
      </c>
      <c r="F46" s="24">
        <f t="shared" ref="F46:F53" si="11">D46+E46</f>
        <v>0</v>
      </c>
      <c r="G46" s="24">
        <v>0</v>
      </c>
      <c r="H46" s="24">
        <v>0</v>
      </c>
      <c r="I46" s="24">
        <f t="shared" si="3"/>
        <v>0</v>
      </c>
    </row>
    <row r="47" spans="2:12" x14ac:dyDescent="0.3">
      <c r="B47" s="22" t="s">
        <v>85</v>
      </c>
      <c r="C47" s="23" t="s">
        <v>86</v>
      </c>
      <c r="D47" s="24">
        <v>0</v>
      </c>
      <c r="E47" s="24">
        <v>0</v>
      </c>
      <c r="F47" s="24">
        <f t="shared" si="11"/>
        <v>0</v>
      </c>
      <c r="G47" s="24">
        <v>0</v>
      </c>
      <c r="H47" s="24">
        <v>0</v>
      </c>
      <c r="I47" s="24">
        <f t="shared" si="3"/>
        <v>0</v>
      </c>
    </row>
    <row r="48" spans="2:12" x14ac:dyDescent="0.3">
      <c r="B48" s="22" t="s">
        <v>87</v>
      </c>
      <c r="C48" s="23" t="s">
        <v>88</v>
      </c>
      <c r="D48" s="24">
        <v>0</v>
      </c>
      <c r="E48" s="24">
        <v>710700</v>
      </c>
      <c r="F48" s="24">
        <v>710700</v>
      </c>
      <c r="G48" s="24">
        <v>672672</v>
      </c>
      <c r="H48" s="24">
        <v>672672</v>
      </c>
      <c r="I48" s="24">
        <v>38028</v>
      </c>
    </row>
    <row r="49" spans="2:9" x14ac:dyDescent="0.3">
      <c r="B49" s="22" t="s">
        <v>89</v>
      </c>
      <c r="C49" s="23" t="s">
        <v>90</v>
      </c>
      <c r="D49" s="24">
        <v>0</v>
      </c>
      <c r="E49" s="24">
        <v>0</v>
      </c>
      <c r="F49" s="24">
        <f t="shared" si="11"/>
        <v>0</v>
      </c>
      <c r="G49" s="24">
        <v>0</v>
      </c>
      <c r="H49" s="24">
        <v>0</v>
      </c>
      <c r="I49" s="24">
        <f t="shared" si="3"/>
        <v>0</v>
      </c>
    </row>
    <row r="50" spans="2:9" x14ac:dyDescent="0.3">
      <c r="B50" s="22" t="s">
        <v>91</v>
      </c>
      <c r="C50" s="23" t="s">
        <v>92</v>
      </c>
      <c r="D50" s="24">
        <v>0</v>
      </c>
      <c r="E50" s="24">
        <v>800000</v>
      </c>
      <c r="F50" s="24">
        <v>800000</v>
      </c>
      <c r="G50" s="24">
        <v>191948.4</v>
      </c>
      <c r="H50" s="24">
        <v>191948.4</v>
      </c>
      <c r="I50" s="24">
        <v>608051.6</v>
      </c>
    </row>
    <row r="51" spans="2:9" x14ac:dyDescent="0.3">
      <c r="B51" s="22" t="s">
        <v>93</v>
      </c>
      <c r="C51" s="23" t="s">
        <v>94</v>
      </c>
      <c r="D51" s="24">
        <v>0</v>
      </c>
      <c r="E51" s="24">
        <v>0</v>
      </c>
      <c r="F51" s="24">
        <f t="shared" si="11"/>
        <v>0</v>
      </c>
      <c r="G51" s="24">
        <v>0</v>
      </c>
      <c r="H51" s="24">
        <v>0</v>
      </c>
      <c r="I51" s="24">
        <f t="shared" si="3"/>
        <v>0</v>
      </c>
    </row>
    <row r="52" spans="2:9" x14ac:dyDescent="0.3">
      <c r="B52" s="22" t="s">
        <v>95</v>
      </c>
      <c r="C52" s="23" t="s">
        <v>96</v>
      </c>
      <c r="D52" s="24">
        <v>0</v>
      </c>
      <c r="E52" s="24">
        <v>0</v>
      </c>
      <c r="F52" s="24">
        <f t="shared" si="11"/>
        <v>0</v>
      </c>
      <c r="G52" s="24">
        <v>0</v>
      </c>
      <c r="H52" s="24">
        <v>0</v>
      </c>
      <c r="I52" s="24">
        <f t="shared" si="3"/>
        <v>0</v>
      </c>
    </row>
    <row r="53" spans="2:9" x14ac:dyDescent="0.3">
      <c r="B53" s="22" t="s">
        <v>97</v>
      </c>
      <c r="C53" s="23" t="s">
        <v>98</v>
      </c>
      <c r="D53" s="24">
        <v>0</v>
      </c>
      <c r="E53" s="24">
        <v>0</v>
      </c>
      <c r="F53" s="24">
        <f t="shared" si="11"/>
        <v>0</v>
      </c>
      <c r="G53" s="24">
        <v>0</v>
      </c>
      <c r="H53" s="24">
        <v>0</v>
      </c>
      <c r="I53" s="24">
        <f t="shared" si="3"/>
        <v>0</v>
      </c>
    </row>
    <row r="54" spans="2:9" x14ac:dyDescent="0.3">
      <c r="B54" s="19" t="s">
        <v>99</v>
      </c>
      <c r="C54" s="20"/>
      <c r="D54" s="21">
        <f>SUM(D55:D57)</f>
        <v>0</v>
      </c>
      <c r="E54" s="21">
        <f>SUM(E55:E57)</f>
        <v>0</v>
      </c>
      <c r="F54" s="21">
        <f t="shared" ref="F54" si="12">SUM(F55:F57)</f>
        <v>0</v>
      </c>
      <c r="G54" s="21">
        <f>SUM(G55:G57)</f>
        <v>0</v>
      </c>
      <c r="H54" s="21">
        <f>SUM(H55:H57)</f>
        <v>0</v>
      </c>
      <c r="I54" s="21">
        <f t="shared" si="3"/>
        <v>0</v>
      </c>
    </row>
    <row r="55" spans="2:9" x14ac:dyDescent="0.3">
      <c r="B55" s="22" t="s">
        <v>100</v>
      </c>
      <c r="C55" s="23" t="s">
        <v>101</v>
      </c>
      <c r="D55" s="24">
        <v>0</v>
      </c>
      <c r="E55" s="24">
        <v>0</v>
      </c>
      <c r="F55" s="24">
        <f t="shared" ref="F55:F57" si="13">D55+E55</f>
        <v>0</v>
      </c>
      <c r="G55" s="24">
        <v>0</v>
      </c>
      <c r="H55" s="24">
        <v>0</v>
      </c>
      <c r="I55" s="24">
        <f t="shared" si="3"/>
        <v>0</v>
      </c>
    </row>
    <row r="56" spans="2:9" x14ac:dyDescent="0.3">
      <c r="B56" s="22" t="s">
        <v>102</v>
      </c>
      <c r="C56" s="23" t="s">
        <v>103</v>
      </c>
      <c r="D56" s="24">
        <v>0</v>
      </c>
      <c r="E56" s="24">
        <v>0</v>
      </c>
      <c r="F56" s="24">
        <f t="shared" si="13"/>
        <v>0</v>
      </c>
      <c r="G56" s="24">
        <v>0</v>
      </c>
      <c r="H56" s="24">
        <v>0</v>
      </c>
      <c r="I56" s="24">
        <f t="shared" si="3"/>
        <v>0</v>
      </c>
    </row>
    <row r="57" spans="2:9" x14ac:dyDescent="0.3">
      <c r="B57" s="22" t="s">
        <v>104</v>
      </c>
      <c r="C57" s="23" t="s">
        <v>105</v>
      </c>
      <c r="D57" s="24">
        <v>0</v>
      </c>
      <c r="E57" s="24">
        <v>0</v>
      </c>
      <c r="F57" s="24">
        <f t="shared" si="13"/>
        <v>0</v>
      </c>
      <c r="G57" s="24">
        <v>0</v>
      </c>
      <c r="H57" s="24">
        <v>0</v>
      </c>
      <c r="I57" s="24">
        <f t="shared" si="3"/>
        <v>0</v>
      </c>
    </row>
    <row r="58" spans="2:9" x14ac:dyDescent="0.3">
      <c r="B58" s="19" t="s">
        <v>106</v>
      </c>
      <c r="C58" s="20"/>
      <c r="D58" s="21">
        <f>SUM(D59:D66)</f>
        <v>0</v>
      </c>
      <c r="E58" s="21">
        <f>SUM(E59:E66)</f>
        <v>0</v>
      </c>
      <c r="F58" s="21">
        <f t="shared" ref="F58" si="14">SUM(F59:F66)</f>
        <v>0</v>
      </c>
      <c r="G58" s="21">
        <f>SUM(G59:G66)</f>
        <v>0</v>
      </c>
      <c r="H58" s="21">
        <f>SUM(H59:H66)</f>
        <v>0</v>
      </c>
      <c r="I58" s="21">
        <f t="shared" si="3"/>
        <v>0</v>
      </c>
    </row>
    <row r="59" spans="2:9" x14ac:dyDescent="0.3">
      <c r="B59" s="22" t="s">
        <v>107</v>
      </c>
      <c r="C59" s="23" t="s">
        <v>108</v>
      </c>
      <c r="D59" s="24">
        <v>0</v>
      </c>
      <c r="E59" s="24">
        <v>0</v>
      </c>
      <c r="F59" s="24">
        <f t="shared" ref="F59:F66" si="15">D59+E59</f>
        <v>0</v>
      </c>
      <c r="G59" s="24">
        <v>0</v>
      </c>
      <c r="H59" s="24">
        <v>0</v>
      </c>
      <c r="I59" s="24">
        <f t="shared" si="3"/>
        <v>0</v>
      </c>
    </row>
    <row r="60" spans="2:9" x14ac:dyDescent="0.3">
      <c r="B60" s="22" t="s">
        <v>109</v>
      </c>
      <c r="C60" s="23" t="s">
        <v>110</v>
      </c>
      <c r="D60" s="24">
        <v>0</v>
      </c>
      <c r="E60" s="24">
        <v>0</v>
      </c>
      <c r="F60" s="24">
        <f t="shared" si="15"/>
        <v>0</v>
      </c>
      <c r="G60" s="24">
        <v>0</v>
      </c>
      <c r="H60" s="24">
        <v>0</v>
      </c>
      <c r="I60" s="24">
        <f t="shared" si="3"/>
        <v>0</v>
      </c>
    </row>
    <row r="61" spans="2:9" x14ac:dyDescent="0.3">
      <c r="B61" s="22" t="s">
        <v>111</v>
      </c>
      <c r="C61" s="23" t="s">
        <v>112</v>
      </c>
      <c r="D61" s="24">
        <v>0</v>
      </c>
      <c r="E61" s="24">
        <v>0</v>
      </c>
      <c r="F61" s="24">
        <f t="shared" si="15"/>
        <v>0</v>
      </c>
      <c r="G61" s="24">
        <v>0</v>
      </c>
      <c r="H61" s="24">
        <v>0</v>
      </c>
      <c r="I61" s="24">
        <f t="shared" si="3"/>
        <v>0</v>
      </c>
    </row>
    <row r="62" spans="2:9" x14ac:dyDescent="0.3">
      <c r="B62" s="22" t="s">
        <v>113</v>
      </c>
      <c r="C62" s="23" t="s">
        <v>114</v>
      </c>
      <c r="D62" s="24">
        <v>0</v>
      </c>
      <c r="E62" s="24">
        <v>0</v>
      </c>
      <c r="F62" s="24">
        <f t="shared" si="15"/>
        <v>0</v>
      </c>
      <c r="G62" s="24">
        <v>0</v>
      </c>
      <c r="H62" s="24">
        <v>0</v>
      </c>
      <c r="I62" s="24">
        <f t="shared" si="3"/>
        <v>0</v>
      </c>
    </row>
    <row r="63" spans="2:9" x14ac:dyDescent="0.3">
      <c r="B63" s="22" t="s">
        <v>115</v>
      </c>
      <c r="C63" s="23" t="s">
        <v>116</v>
      </c>
      <c r="D63" s="24">
        <v>0</v>
      </c>
      <c r="E63" s="24">
        <v>0</v>
      </c>
      <c r="F63" s="24">
        <f t="shared" si="15"/>
        <v>0</v>
      </c>
      <c r="G63" s="24">
        <v>0</v>
      </c>
      <c r="H63" s="24">
        <v>0</v>
      </c>
      <c r="I63" s="24">
        <f t="shared" si="3"/>
        <v>0</v>
      </c>
    </row>
    <row r="64" spans="2:9" x14ac:dyDescent="0.3">
      <c r="B64" s="22"/>
      <c r="C64" s="23" t="s">
        <v>117</v>
      </c>
      <c r="D64" s="24">
        <v>0</v>
      </c>
      <c r="E64" s="24">
        <v>0</v>
      </c>
      <c r="F64" s="24">
        <f t="shared" si="15"/>
        <v>0</v>
      </c>
      <c r="G64" s="24">
        <v>0</v>
      </c>
      <c r="H64" s="24">
        <v>0</v>
      </c>
      <c r="I64" s="24">
        <f t="shared" si="3"/>
        <v>0</v>
      </c>
    </row>
    <row r="65" spans="2:12" x14ac:dyDescent="0.3">
      <c r="B65" s="22" t="s">
        <v>118</v>
      </c>
      <c r="C65" s="23" t="s">
        <v>119</v>
      </c>
      <c r="D65" s="24">
        <v>0</v>
      </c>
      <c r="E65" s="24">
        <v>0</v>
      </c>
      <c r="F65" s="24">
        <f t="shared" si="15"/>
        <v>0</v>
      </c>
      <c r="G65" s="24">
        <v>0</v>
      </c>
      <c r="H65" s="24">
        <v>0</v>
      </c>
      <c r="I65" s="24">
        <f t="shared" si="3"/>
        <v>0</v>
      </c>
    </row>
    <row r="66" spans="2:12" x14ac:dyDescent="0.3">
      <c r="B66" s="22" t="s">
        <v>120</v>
      </c>
      <c r="C66" s="23" t="s">
        <v>121</v>
      </c>
      <c r="D66" s="24">
        <v>0</v>
      </c>
      <c r="E66" s="24">
        <v>0</v>
      </c>
      <c r="F66" s="24">
        <f t="shared" si="15"/>
        <v>0</v>
      </c>
      <c r="G66" s="24">
        <v>0</v>
      </c>
      <c r="H66" s="24">
        <v>0</v>
      </c>
      <c r="I66" s="24">
        <f t="shared" si="3"/>
        <v>0</v>
      </c>
    </row>
    <row r="67" spans="2:12" x14ac:dyDescent="0.3">
      <c r="B67" s="19" t="s">
        <v>122</v>
      </c>
      <c r="C67" s="20"/>
      <c r="D67" s="21">
        <f>SUM(D68:D70)</f>
        <v>0</v>
      </c>
      <c r="E67" s="21">
        <f>SUM(E68:E70)</f>
        <v>0</v>
      </c>
      <c r="F67" s="21">
        <f t="shared" ref="F67" si="16">SUM(F68:F70)</f>
        <v>0</v>
      </c>
      <c r="G67" s="21">
        <f>SUM(G68:G70)</f>
        <v>0</v>
      </c>
      <c r="H67" s="21">
        <f>SUM(H68:H70)</f>
        <v>0</v>
      </c>
      <c r="I67" s="21">
        <f t="shared" si="3"/>
        <v>0</v>
      </c>
    </row>
    <row r="68" spans="2:12" x14ac:dyDescent="0.3">
      <c r="B68" s="22" t="s">
        <v>123</v>
      </c>
      <c r="C68" s="23" t="s">
        <v>124</v>
      </c>
      <c r="D68" s="24">
        <v>0</v>
      </c>
      <c r="E68" s="24">
        <v>0</v>
      </c>
      <c r="F68" s="24">
        <f t="shared" ref="F68:F70" si="17">D68+E68</f>
        <v>0</v>
      </c>
      <c r="G68" s="24">
        <v>0</v>
      </c>
      <c r="H68" s="24">
        <v>0</v>
      </c>
      <c r="I68" s="24">
        <f t="shared" si="3"/>
        <v>0</v>
      </c>
    </row>
    <row r="69" spans="2:12" x14ac:dyDescent="0.3">
      <c r="B69" s="22" t="s">
        <v>125</v>
      </c>
      <c r="C69" s="23" t="s">
        <v>126</v>
      </c>
      <c r="D69" s="24">
        <v>0</v>
      </c>
      <c r="E69" s="24">
        <v>0</v>
      </c>
      <c r="F69" s="24">
        <f t="shared" si="17"/>
        <v>0</v>
      </c>
      <c r="G69" s="24">
        <v>0</v>
      </c>
      <c r="H69" s="24">
        <v>0</v>
      </c>
      <c r="I69" s="24">
        <f t="shared" si="3"/>
        <v>0</v>
      </c>
    </row>
    <row r="70" spans="2:12" x14ac:dyDescent="0.3">
      <c r="B70" s="22" t="s">
        <v>127</v>
      </c>
      <c r="C70" s="23" t="s">
        <v>128</v>
      </c>
      <c r="D70" s="24">
        <v>0</v>
      </c>
      <c r="E70" s="24">
        <v>0</v>
      </c>
      <c r="F70" s="24">
        <f t="shared" si="17"/>
        <v>0</v>
      </c>
      <c r="G70" s="24">
        <v>0</v>
      </c>
      <c r="H70" s="24">
        <v>0</v>
      </c>
      <c r="I70" s="24">
        <f t="shared" si="3"/>
        <v>0</v>
      </c>
    </row>
    <row r="71" spans="2:12" x14ac:dyDescent="0.3">
      <c r="B71" s="19" t="s">
        <v>129</v>
      </c>
      <c r="C71" s="20"/>
      <c r="D71" s="21">
        <f>SUM(D72:D78)</f>
        <v>0</v>
      </c>
      <c r="E71" s="21">
        <f>SUM(E72:E78)</f>
        <v>0</v>
      </c>
      <c r="F71" s="21">
        <f t="shared" ref="F71" si="18">SUM(F72:F78)</f>
        <v>0</v>
      </c>
      <c r="G71" s="21">
        <f>SUM(G72:G78)</f>
        <v>0</v>
      </c>
      <c r="H71" s="21">
        <f>SUM(H72:H78)</f>
        <v>0</v>
      </c>
      <c r="I71" s="21">
        <f t="shared" si="3"/>
        <v>0</v>
      </c>
    </row>
    <row r="72" spans="2:12" x14ac:dyDescent="0.3">
      <c r="B72" s="22" t="s">
        <v>130</v>
      </c>
      <c r="C72" s="23" t="s">
        <v>131</v>
      </c>
      <c r="D72" s="24">
        <v>0</v>
      </c>
      <c r="E72" s="24">
        <v>0</v>
      </c>
      <c r="F72" s="24">
        <f t="shared" ref="F72:F78" si="19">D72+E72</f>
        <v>0</v>
      </c>
      <c r="G72" s="24">
        <v>0</v>
      </c>
      <c r="H72" s="24">
        <v>0</v>
      </c>
      <c r="I72" s="24">
        <f t="shared" ref="I72:I78" si="20">F72-G72</f>
        <v>0</v>
      </c>
    </row>
    <row r="73" spans="2:12" x14ac:dyDescent="0.3">
      <c r="B73" s="22" t="s">
        <v>132</v>
      </c>
      <c r="C73" s="23" t="s">
        <v>133</v>
      </c>
      <c r="D73" s="24">
        <v>0</v>
      </c>
      <c r="E73" s="24">
        <v>0</v>
      </c>
      <c r="F73" s="24">
        <f t="shared" si="19"/>
        <v>0</v>
      </c>
      <c r="G73" s="24">
        <v>0</v>
      </c>
      <c r="H73" s="24">
        <v>0</v>
      </c>
      <c r="I73" s="24">
        <f t="shared" si="20"/>
        <v>0</v>
      </c>
    </row>
    <row r="74" spans="2:12" x14ac:dyDescent="0.3">
      <c r="B74" s="22" t="s">
        <v>134</v>
      </c>
      <c r="C74" s="23" t="s">
        <v>135</v>
      </c>
      <c r="D74" s="24">
        <v>0</v>
      </c>
      <c r="E74" s="24">
        <v>0</v>
      </c>
      <c r="F74" s="24">
        <f t="shared" si="19"/>
        <v>0</v>
      </c>
      <c r="G74" s="24">
        <v>0</v>
      </c>
      <c r="H74" s="24">
        <v>0</v>
      </c>
      <c r="I74" s="24">
        <f t="shared" si="20"/>
        <v>0</v>
      </c>
    </row>
    <row r="75" spans="2:12" x14ac:dyDescent="0.3">
      <c r="B75" s="22" t="s">
        <v>136</v>
      </c>
      <c r="C75" s="23" t="s">
        <v>137</v>
      </c>
      <c r="D75" s="24">
        <v>0</v>
      </c>
      <c r="E75" s="24">
        <v>0</v>
      </c>
      <c r="F75" s="24">
        <f t="shared" si="19"/>
        <v>0</v>
      </c>
      <c r="G75" s="24">
        <v>0</v>
      </c>
      <c r="H75" s="24">
        <v>0</v>
      </c>
      <c r="I75" s="24">
        <f t="shared" si="20"/>
        <v>0</v>
      </c>
    </row>
    <row r="76" spans="2:12" x14ac:dyDescent="0.3">
      <c r="B76" s="22" t="s">
        <v>138</v>
      </c>
      <c r="C76" s="23" t="s">
        <v>139</v>
      </c>
      <c r="D76" s="24">
        <v>0</v>
      </c>
      <c r="E76" s="24">
        <v>0</v>
      </c>
      <c r="F76" s="24">
        <f t="shared" si="19"/>
        <v>0</v>
      </c>
      <c r="G76" s="24">
        <v>0</v>
      </c>
      <c r="H76" s="24">
        <v>0</v>
      </c>
      <c r="I76" s="24">
        <f t="shared" si="20"/>
        <v>0</v>
      </c>
    </row>
    <row r="77" spans="2:12" x14ac:dyDescent="0.3">
      <c r="B77" s="22" t="s">
        <v>140</v>
      </c>
      <c r="C77" s="23" t="s">
        <v>141</v>
      </c>
      <c r="D77" s="24">
        <v>0</v>
      </c>
      <c r="E77" s="24">
        <v>0</v>
      </c>
      <c r="F77" s="24">
        <f t="shared" si="19"/>
        <v>0</v>
      </c>
      <c r="G77" s="24">
        <v>0</v>
      </c>
      <c r="H77" s="24">
        <v>0</v>
      </c>
      <c r="I77" s="24">
        <f t="shared" si="20"/>
        <v>0</v>
      </c>
    </row>
    <row r="78" spans="2:12" x14ac:dyDescent="0.3">
      <c r="B78" s="22" t="s">
        <v>142</v>
      </c>
      <c r="C78" s="23" t="s">
        <v>143</v>
      </c>
      <c r="D78" s="24">
        <v>0</v>
      </c>
      <c r="E78" s="24">
        <v>0</v>
      </c>
      <c r="F78" s="24">
        <f t="shared" si="19"/>
        <v>0</v>
      </c>
      <c r="G78" s="24">
        <v>0</v>
      </c>
      <c r="H78" s="24">
        <v>0</v>
      </c>
      <c r="I78" s="24">
        <f t="shared" si="20"/>
        <v>0</v>
      </c>
    </row>
    <row r="79" spans="2:12" ht="5.15" customHeight="1" x14ac:dyDescent="0.3">
      <c r="B79" s="27"/>
      <c r="C79" s="28"/>
      <c r="D79" s="21"/>
      <c r="E79" s="21"/>
      <c r="F79" s="21"/>
      <c r="G79" s="21"/>
      <c r="H79" s="21"/>
      <c r="I79" s="21"/>
    </row>
    <row r="80" spans="2:12" x14ac:dyDescent="0.3">
      <c r="B80" s="14" t="s">
        <v>144</v>
      </c>
      <c r="C80" s="15"/>
      <c r="D80" s="21">
        <f>D81+D89+D99+D109+D119+D129+D133+D142+D146</f>
        <v>4322284793</v>
      </c>
      <c r="E80" s="21">
        <f>E81+E89+E99+E109+E119+E129+E133+E142+E146</f>
        <v>-286386519.53999996</v>
      </c>
      <c r="F80" s="21">
        <f t="shared" ref="F80:I80" si="21">F81+F89+F99+F109+F119+F129+F133+F142+F146</f>
        <v>4035898273.4599996</v>
      </c>
      <c r="G80" s="21">
        <f>G81+G89+G99+G109+G119+G129+G133+G142+G146</f>
        <v>4034465180.2399998</v>
      </c>
      <c r="H80" s="21">
        <f>H81+H89+H99+H109+H119+H129+H133+H142+H146</f>
        <v>4034465180.2399998</v>
      </c>
      <c r="I80" s="21">
        <f t="shared" si="21"/>
        <v>1433093.2199997902</v>
      </c>
      <c r="L80" s="18"/>
    </row>
    <row r="81" spans="2:9" x14ac:dyDescent="0.3">
      <c r="B81" s="19" t="s">
        <v>10</v>
      </c>
      <c r="C81" s="20"/>
      <c r="D81" s="21">
        <f>SUM(D82:D88)</f>
        <v>190212405</v>
      </c>
      <c r="E81" s="21">
        <f>SUM(E82:E88)</f>
        <v>-6739290.29</v>
      </c>
      <c r="F81" s="21">
        <f t="shared" ref="F81:I81" si="22">SUM(F82:F88)</f>
        <v>183473114.70999998</v>
      </c>
      <c r="G81" s="21">
        <f>SUM(G82:G88)</f>
        <v>183473114.70999998</v>
      </c>
      <c r="H81" s="21">
        <f>SUM(H82:H88)</f>
        <v>183473114.70999998</v>
      </c>
      <c r="I81" s="21">
        <f t="shared" si="22"/>
        <v>0</v>
      </c>
    </row>
    <row r="82" spans="2:9" x14ac:dyDescent="0.3">
      <c r="B82" s="22" t="s">
        <v>145</v>
      </c>
      <c r="C82" s="23" t="s">
        <v>12</v>
      </c>
      <c r="D82" s="24">
        <v>51112112</v>
      </c>
      <c r="E82" s="24">
        <v>-1908665.34</v>
      </c>
      <c r="F82" s="24">
        <v>49203446.659999996</v>
      </c>
      <c r="G82" s="24">
        <v>49203446.659999996</v>
      </c>
      <c r="H82" s="24">
        <v>49203446.659999996</v>
      </c>
      <c r="I82" s="24">
        <v>0</v>
      </c>
    </row>
    <row r="83" spans="2:9" x14ac:dyDescent="0.3">
      <c r="B83" s="22" t="s">
        <v>146</v>
      </c>
      <c r="C83" s="23" t="s">
        <v>14</v>
      </c>
      <c r="D83" s="24">
        <v>0</v>
      </c>
      <c r="E83" s="24">
        <v>0</v>
      </c>
      <c r="F83" s="24">
        <f t="shared" ref="F83:F87" si="23">D83+E83</f>
        <v>0</v>
      </c>
      <c r="G83" s="24">
        <v>0</v>
      </c>
      <c r="H83" s="24">
        <v>0</v>
      </c>
      <c r="I83" s="24">
        <f t="shared" ref="I83:I146" si="24">F83-G83</f>
        <v>0</v>
      </c>
    </row>
    <row r="84" spans="2:9" x14ac:dyDescent="0.3">
      <c r="B84" s="22" t="s">
        <v>147</v>
      </c>
      <c r="C84" s="23" t="s">
        <v>16</v>
      </c>
      <c r="D84" s="24">
        <v>59634555</v>
      </c>
      <c r="E84" s="24">
        <v>-5739055.7400000002</v>
      </c>
      <c r="F84" s="24">
        <v>53895499.259999998</v>
      </c>
      <c r="G84" s="24">
        <v>53895499.259999998</v>
      </c>
      <c r="H84" s="24">
        <v>53895499.259999998</v>
      </c>
      <c r="I84" s="24">
        <v>0</v>
      </c>
    </row>
    <row r="85" spans="2:9" x14ac:dyDescent="0.3">
      <c r="B85" s="22" t="s">
        <v>148</v>
      </c>
      <c r="C85" s="23" t="s">
        <v>18</v>
      </c>
      <c r="D85" s="24">
        <v>17531548</v>
      </c>
      <c r="E85" s="24">
        <v>-2077973.18</v>
      </c>
      <c r="F85" s="24">
        <v>15453574.82</v>
      </c>
      <c r="G85" s="24">
        <v>15453574.82</v>
      </c>
      <c r="H85" s="24">
        <v>15453574.82</v>
      </c>
      <c r="I85" s="24">
        <v>0</v>
      </c>
    </row>
    <row r="86" spans="2:9" x14ac:dyDescent="0.3">
      <c r="B86" s="22" t="s">
        <v>149</v>
      </c>
      <c r="C86" s="23" t="s">
        <v>20</v>
      </c>
      <c r="D86" s="24">
        <v>61336260</v>
      </c>
      <c r="E86" s="24">
        <v>2966516.53</v>
      </c>
      <c r="F86" s="24">
        <v>64302776.530000001</v>
      </c>
      <c r="G86" s="24">
        <v>64302776.530000001</v>
      </c>
      <c r="H86" s="24">
        <v>64302776.530000001</v>
      </c>
      <c r="I86" s="24">
        <v>0</v>
      </c>
    </row>
    <row r="87" spans="2:9" x14ac:dyDescent="0.3">
      <c r="B87" s="22" t="s">
        <v>150</v>
      </c>
      <c r="C87" s="23" t="s">
        <v>22</v>
      </c>
      <c r="D87" s="24">
        <v>0</v>
      </c>
      <c r="E87" s="24">
        <v>0</v>
      </c>
      <c r="F87" s="24">
        <f t="shared" si="23"/>
        <v>0</v>
      </c>
      <c r="G87" s="24">
        <v>0</v>
      </c>
      <c r="H87" s="24">
        <v>0</v>
      </c>
      <c r="I87" s="24">
        <f t="shared" si="24"/>
        <v>0</v>
      </c>
    </row>
    <row r="88" spans="2:9" x14ac:dyDescent="0.3">
      <c r="B88" s="22" t="s">
        <v>151</v>
      </c>
      <c r="C88" s="23" t="s">
        <v>24</v>
      </c>
      <c r="D88" s="24">
        <v>597930</v>
      </c>
      <c r="E88" s="24">
        <v>19887.439999999999</v>
      </c>
      <c r="F88" s="24">
        <v>617817.43999999994</v>
      </c>
      <c r="G88" s="24">
        <v>617817.43999999994</v>
      </c>
      <c r="H88" s="24">
        <v>617817.43999999994</v>
      </c>
      <c r="I88" s="24">
        <v>0</v>
      </c>
    </row>
    <row r="89" spans="2:9" x14ac:dyDescent="0.3">
      <c r="B89" s="19" t="s">
        <v>25</v>
      </c>
      <c r="C89" s="20"/>
      <c r="D89" s="21">
        <f>SUM(D90:D98)</f>
        <v>8336472.7599999998</v>
      </c>
      <c r="E89" s="21">
        <f>SUM(E90:E98)</f>
        <v>-4093984.7600000002</v>
      </c>
      <c r="F89" s="21">
        <f t="shared" ref="F89" si="25">SUM(F90:F98)</f>
        <v>4242488</v>
      </c>
      <c r="G89" s="21">
        <f>SUM(G90:G98)</f>
        <v>4242488</v>
      </c>
      <c r="H89" s="21">
        <f>SUM(H90:H98)</f>
        <v>4242488</v>
      </c>
      <c r="I89" s="21">
        <f t="shared" si="24"/>
        <v>0</v>
      </c>
    </row>
    <row r="90" spans="2:9" x14ac:dyDescent="0.3">
      <c r="B90" s="22" t="s">
        <v>152</v>
      </c>
      <c r="C90" s="23" t="s">
        <v>27</v>
      </c>
      <c r="D90" s="24">
        <v>2721774.76</v>
      </c>
      <c r="E90" s="24">
        <v>-713106.8</v>
      </c>
      <c r="F90" s="24">
        <v>2008667.9599999997</v>
      </c>
      <c r="G90" s="24">
        <v>2008667.96</v>
      </c>
      <c r="H90" s="24">
        <v>2008667.96</v>
      </c>
      <c r="I90" s="24">
        <v>0</v>
      </c>
    </row>
    <row r="91" spans="2:9" x14ac:dyDescent="0.3">
      <c r="B91" s="22" t="s">
        <v>153</v>
      </c>
      <c r="C91" s="23" t="s">
        <v>29</v>
      </c>
      <c r="D91" s="24">
        <v>205000</v>
      </c>
      <c r="E91" s="24">
        <v>-4119.37</v>
      </c>
      <c r="F91" s="24">
        <v>200880.63</v>
      </c>
      <c r="G91" s="24">
        <v>200880.63</v>
      </c>
      <c r="H91" s="24">
        <v>200880.63</v>
      </c>
      <c r="I91" s="24">
        <v>0</v>
      </c>
    </row>
    <row r="92" spans="2:9" x14ac:dyDescent="0.3">
      <c r="B92" s="22" t="s">
        <v>154</v>
      </c>
      <c r="C92" s="23" t="s">
        <v>31</v>
      </c>
      <c r="D92" s="24">
        <v>0</v>
      </c>
      <c r="E92" s="24">
        <v>0</v>
      </c>
      <c r="F92" s="24">
        <f t="shared" ref="F92:F97" si="26">D92+E92</f>
        <v>0</v>
      </c>
      <c r="G92" s="24">
        <v>0</v>
      </c>
      <c r="H92" s="24">
        <v>0</v>
      </c>
      <c r="I92" s="24">
        <f t="shared" si="24"/>
        <v>0</v>
      </c>
    </row>
    <row r="93" spans="2:9" x14ac:dyDescent="0.3">
      <c r="B93" s="22" t="s">
        <v>155</v>
      </c>
      <c r="C93" s="23" t="s">
        <v>33</v>
      </c>
      <c r="D93" s="24">
        <v>316280</v>
      </c>
      <c r="E93" s="24">
        <v>-252951.28</v>
      </c>
      <c r="F93" s="24">
        <v>63328.72</v>
      </c>
      <c r="G93" s="24">
        <v>63328.72</v>
      </c>
      <c r="H93" s="24">
        <v>63328.72</v>
      </c>
      <c r="I93" s="24">
        <v>0</v>
      </c>
    </row>
    <row r="94" spans="2:9" x14ac:dyDescent="0.3">
      <c r="B94" s="22" t="s">
        <v>156</v>
      </c>
      <c r="C94" s="23" t="s">
        <v>35</v>
      </c>
      <c r="D94" s="24">
        <v>0</v>
      </c>
      <c r="E94" s="24">
        <v>0</v>
      </c>
      <c r="F94" s="24">
        <f t="shared" si="26"/>
        <v>0</v>
      </c>
      <c r="G94" s="24">
        <v>0</v>
      </c>
      <c r="H94" s="24">
        <v>0</v>
      </c>
      <c r="I94" s="24">
        <f t="shared" si="24"/>
        <v>0</v>
      </c>
    </row>
    <row r="95" spans="2:9" x14ac:dyDescent="0.3">
      <c r="B95" s="22" t="s">
        <v>157</v>
      </c>
      <c r="C95" s="23" t="s">
        <v>37</v>
      </c>
      <c r="D95" s="24">
        <v>3168000</v>
      </c>
      <c r="E95" s="24">
        <v>-1343878.1</v>
      </c>
      <c r="F95" s="24">
        <v>1824121.9</v>
      </c>
      <c r="G95" s="24">
        <v>1824121.9</v>
      </c>
      <c r="H95" s="24">
        <v>1824121.9</v>
      </c>
      <c r="I95" s="24">
        <v>0</v>
      </c>
    </row>
    <row r="96" spans="2:9" x14ac:dyDescent="0.3">
      <c r="B96" s="22" t="s">
        <v>158</v>
      </c>
      <c r="C96" s="23" t="s">
        <v>39</v>
      </c>
      <c r="D96" s="24">
        <v>1481618</v>
      </c>
      <c r="E96" s="24">
        <v>-1481618</v>
      </c>
      <c r="F96" s="24">
        <v>0</v>
      </c>
      <c r="G96" s="24">
        <v>0</v>
      </c>
      <c r="H96" s="24">
        <v>0</v>
      </c>
      <c r="I96" s="24">
        <v>0</v>
      </c>
    </row>
    <row r="97" spans="2:9" x14ac:dyDescent="0.3">
      <c r="B97" s="22" t="s">
        <v>159</v>
      </c>
      <c r="C97" s="23" t="s">
        <v>41</v>
      </c>
      <c r="D97" s="24">
        <v>0</v>
      </c>
      <c r="E97" s="24">
        <v>0</v>
      </c>
      <c r="F97" s="24">
        <f t="shared" si="26"/>
        <v>0</v>
      </c>
      <c r="G97" s="24">
        <v>0</v>
      </c>
      <c r="H97" s="24">
        <v>0</v>
      </c>
      <c r="I97" s="24">
        <f t="shared" si="24"/>
        <v>0</v>
      </c>
    </row>
    <row r="98" spans="2:9" x14ac:dyDescent="0.3">
      <c r="B98" s="22" t="s">
        <v>160</v>
      </c>
      <c r="C98" s="23" t="s">
        <v>43</v>
      </c>
      <c r="D98" s="24">
        <v>443800</v>
      </c>
      <c r="E98" s="24">
        <v>-298311.21000000002</v>
      </c>
      <c r="F98" s="24">
        <v>145488.78999999998</v>
      </c>
      <c r="G98" s="24">
        <v>145488.79</v>
      </c>
      <c r="H98" s="24">
        <v>145488.79</v>
      </c>
      <c r="I98" s="24">
        <v>0</v>
      </c>
    </row>
    <row r="99" spans="2:9" x14ac:dyDescent="0.3">
      <c r="B99" s="19" t="s">
        <v>44</v>
      </c>
      <c r="C99" s="20"/>
      <c r="D99" s="21">
        <f>SUM(D100:D108)</f>
        <v>47322142.640000001</v>
      </c>
      <c r="E99" s="21">
        <f>SUM(E100:E108)</f>
        <v>-9659577.2300000004</v>
      </c>
      <c r="F99" s="21">
        <f t="shared" ref="F99" si="27">SUM(F100:F108)</f>
        <v>37662565.410000004</v>
      </c>
      <c r="G99" s="21">
        <f>SUM(G100:G108)</f>
        <v>37662565.410000004</v>
      </c>
      <c r="H99" s="21">
        <f>SUM(H100:H108)</f>
        <v>37662565.410000004</v>
      </c>
      <c r="I99" s="21">
        <f t="shared" si="24"/>
        <v>0</v>
      </c>
    </row>
    <row r="100" spans="2:9" x14ac:dyDescent="0.3">
      <c r="B100" s="22" t="s">
        <v>161</v>
      </c>
      <c r="C100" s="23" t="s">
        <v>46</v>
      </c>
      <c r="D100" s="24">
        <v>2987379.56</v>
      </c>
      <c r="E100" s="24">
        <v>-36550.019999999997</v>
      </c>
      <c r="F100" s="24">
        <v>2950829.54</v>
      </c>
      <c r="G100" s="24">
        <v>2950829.54</v>
      </c>
      <c r="H100" s="24">
        <v>2950829.54</v>
      </c>
      <c r="I100" s="24">
        <v>0</v>
      </c>
    </row>
    <row r="101" spans="2:9" x14ac:dyDescent="0.3">
      <c r="B101" s="22" t="s">
        <v>162</v>
      </c>
      <c r="C101" s="23" t="s">
        <v>48</v>
      </c>
      <c r="D101" s="24">
        <v>5984335.3200000003</v>
      </c>
      <c r="E101" s="24">
        <v>947767.18</v>
      </c>
      <c r="F101" s="24">
        <v>6932102.5</v>
      </c>
      <c r="G101" s="24">
        <v>6932102.5</v>
      </c>
      <c r="H101" s="24">
        <v>6932102.5</v>
      </c>
      <c r="I101" s="24">
        <v>0</v>
      </c>
    </row>
    <row r="102" spans="2:9" x14ac:dyDescent="0.3">
      <c r="B102" s="22" t="s">
        <v>163</v>
      </c>
      <c r="C102" s="23" t="s">
        <v>50</v>
      </c>
      <c r="D102" s="24">
        <v>16548032.33</v>
      </c>
      <c r="E102" s="24">
        <v>-2112509.98</v>
      </c>
      <c r="F102" s="24">
        <v>14435522.35</v>
      </c>
      <c r="G102" s="24">
        <v>14435522.35</v>
      </c>
      <c r="H102" s="24">
        <v>14435522.35</v>
      </c>
      <c r="I102" s="24">
        <v>0</v>
      </c>
    </row>
    <row r="103" spans="2:9" x14ac:dyDescent="0.3">
      <c r="B103" s="22" t="s">
        <v>164</v>
      </c>
      <c r="C103" s="23" t="s">
        <v>52</v>
      </c>
      <c r="D103" s="24">
        <v>755129.04</v>
      </c>
      <c r="E103" s="24">
        <v>-731073.09</v>
      </c>
      <c r="F103" s="24">
        <v>24055.95000000007</v>
      </c>
      <c r="G103" s="24">
        <v>24055.95</v>
      </c>
      <c r="H103" s="24">
        <v>24055.95</v>
      </c>
      <c r="I103" s="24">
        <v>6.9121597334742546E-11</v>
      </c>
    </row>
    <row r="104" spans="2:9" x14ac:dyDescent="0.3">
      <c r="B104" s="22" t="s">
        <v>165</v>
      </c>
      <c r="C104" s="23" t="s">
        <v>54</v>
      </c>
      <c r="D104" s="24">
        <v>13943399.810000001</v>
      </c>
      <c r="E104" s="24">
        <v>-999608.51</v>
      </c>
      <c r="F104" s="24">
        <v>12943791.300000001</v>
      </c>
      <c r="G104" s="24">
        <v>12943791.300000001</v>
      </c>
      <c r="H104" s="24">
        <v>12943791.300000001</v>
      </c>
      <c r="I104" s="24">
        <v>0</v>
      </c>
    </row>
    <row r="105" spans="2:9" x14ac:dyDescent="0.3">
      <c r="B105" s="22" t="s">
        <v>166</v>
      </c>
      <c r="C105" s="23" t="s">
        <v>56</v>
      </c>
      <c r="D105" s="24">
        <v>5369251</v>
      </c>
      <c r="E105" s="24">
        <v>-5369251</v>
      </c>
      <c r="F105" s="24">
        <v>0</v>
      </c>
      <c r="G105" s="24">
        <v>0</v>
      </c>
      <c r="H105" s="24">
        <v>0</v>
      </c>
      <c r="I105" s="24">
        <v>0</v>
      </c>
    </row>
    <row r="106" spans="2:9" x14ac:dyDescent="0.3">
      <c r="B106" s="22" t="s">
        <v>167</v>
      </c>
      <c r="C106" s="23" t="s">
        <v>58</v>
      </c>
      <c r="D106" s="24">
        <v>1196241.58</v>
      </c>
      <c r="E106" s="24">
        <v>-853398.81</v>
      </c>
      <c r="F106" s="24">
        <v>342842.77</v>
      </c>
      <c r="G106" s="24">
        <v>342842.77</v>
      </c>
      <c r="H106" s="24">
        <v>342842.77</v>
      </c>
      <c r="I106" s="24">
        <v>0</v>
      </c>
    </row>
    <row r="107" spans="2:9" x14ac:dyDescent="0.3">
      <c r="B107" s="22" t="s">
        <v>168</v>
      </c>
      <c r="C107" s="23" t="s">
        <v>60</v>
      </c>
      <c r="D107" s="24">
        <v>499998</v>
      </c>
      <c r="E107" s="24">
        <v>-499998</v>
      </c>
      <c r="F107" s="24">
        <v>0</v>
      </c>
      <c r="G107" s="24">
        <v>0</v>
      </c>
      <c r="H107" s="24">
        <v>0</v>
      </c>
      <c r="I107" s="24">
        <v>0</v>
      </c>
    </row>
    <row r="108" spans="2:9" x14ac:dyDescent="0.3">
      <c r="B108" s="22" t="s">
        <v>169</v>
      </c>
      <c r="C108" s="23" t="s">
        <v>62</v>
      </c>
      <c r="D108" s="24">
        <v>38376</v>
      </c>
      <c r="E108" s="24">
        <v>-4955</v>
      </c>
      <c r="F108" s="24">
        <v>33421</v>
      </c>
      <c r="G108" s="24">
        <v>33421</v>
      </c>
      <c r="H108" s="24">
        <v>33421</v>
      </c>
      <c r="I108" s="24">
        <v>0</v>
      </c>
    </row>
    <row r="109" spans="2:9" x14ac:dyDescent="0.3">
      <c r="B109" s="19" t="s">
        <v>63</v>
      </c>
      <c r="C109" s="20"/>
      <c r="D109" s="21">
        <f>SUM(D110:D118)</f>
        <v>4076413772.5999999</v>
      </c>
      <c r="E109" s="21">
        <f>SUM(E110:E118)</f>
        <v>-265898162.47999999</v>
      </c>
      <c r="F109" s="21">
        <f t="shared" ref="F109" si="28">SUM(F110:F118)</f>
        <v>3810515610.1199999</v>
      </c>
      <c r="G109" s="21">
        <f>SUM(G110:G118)</f>
        <v>3809082516.9000001</v>
      </c>
      <c r="H109" s="21">
        <f>SUM(H110:H118)</f>
        <v>3809082516.9000001</v>
      </c>
      <c r="I109" s="21">
        <f t="shared" si="24"/>
        <v>1433093.2199997902</v>
      </c>
    </row>
    <row r="110" spans="2:9" x14ac:dyDescent="0.3">
      <c r="B110" s="22" t="s">
        <v>170</v>
      </c>
      <c r="C110" s="23" t="s">
        <v>65</v>
      </c>
      <c r="D110" s="24">
        <v>4076413772.5999999</v>
      </c>
      <c r="E110" s="24">
        <v>-265898162.47999999</v>
      </c>
      <c r="F110" s="24">
        <v>3810515610.1199999</v>
      </c>
      <c r="G110" s="24">
        <v>3809082516.9000001</v>
      </c>
      <c r="H110" s="24">
        <v>3809082516.9000001</v>
      </c>
      <c r="I110" s="24">
        <v>1433093.2199997902</v>
      </c>
    </row>
    <row r="111" spans="2:9" x14ac:dyDescent="0.3">
      <c r="B111" s="22" t="s">
        <v>171</v>
      </c>
      <c r="C111" s="23" t="s">
        <v>67</v>
      </c>
      <c r="D111" s="24">
        <v>0</v>
      </c>
      <c r="E111" s="24">
        <v>0</v>
      </c>
      <c r="F111" s="24">
        <f t="shared" ref="F111:F118" si="29">D111+E111</f>
        <v>0</v>
      </c>
      <c r="G111" s="24">
        <v>0</v>
      </c>
      <c r="H111" s="24">
        <v>0</v>
      </c>
      <c r="I111" s="24">
        <f t="shared" si="24"/>
        <v>0</v>
      </c>
    </row>
    <row r="112" spans="2:9" x14ac:dyDescent="0.3">
      <c r="B112" s="22" t="s">
        <v>172</v>
      </c>
      <c r="C112" s="23" t="s">
        <v>69</v>
      </c>
      <c r="D112" s="24">
        <v>0</v>
      </c>
      <c r="E112" s="24">
        <v>0</v>
      </c>
      <c r="F112" s="24">
        <f t="shared" si="29"/>
        <v>0</v>
      </c>
      <c r="G112" s="24">
        <v>0</v>
      </c>
      <c r="H112" s="24">
        <v>0</v>
      </c>
      <c r="I112" s="24">
        <f t="shared" si="24"/>
        <v>0</v>
      </c>
    </row>
    <row r="113" spans="2:9" x14ac:dyDescent="0.3">
      <c r="B113" s="22" t="s">
        <v>173</v>
      </c>
      <c r="C113" s="23" t="s">
        <v>71</v>
      </c>
      <c r="D113" s="24">
        <v>0</v>
      </c>
      <c r="E113" s="24">
        <v>0</v>
      </c>
      <c r="F113" s="24">
        <f t="shared" si="29"/>
        <v>0</v>
      </c>
      <c r="G113" s="24">
        <v>0</v>
      </c>
      <c r="H113" s="24">
        <v>0</v>
      </c>
      <c r="I113" s="24">
        <f t="shared" si="24"/>
        <v>0</v>
      </c>
    </row>
    <row r="114" spans="2:9" x14ac:dyDescent="0.3">
      <c r="B114" s="22" t="s">
        <v>174</v>
      </c>
      <c r="C114" s="23" t="s">
        <v>73</v>
      </c>
      <c r="D114" s="24">
        <v>0</v>
      </c>
      <c r="E114" s="24">
        <v>0</v>
      </c>
      <c r="F114" s="24">
        <f t="shared" si="29"/>
        <v>0</v>
      </c>
      <c r="G114" s="24">
        <v>0</v>
      </c>
      <c r="H114" s="24">
        <v>0</v>
      </c>
      <c r="I114" s="24">
        <f t="shared" si="24"/>
        <v>0</v>
      </c>
    </row>
    <row r="115" spans="2:9" x14ac:dyDescent="0.3">
      <c r="B115" s="22" t="s">
        <v>175</v>
      </c>
      <c r="C115" s="23" t="s">
        <v>75</v>
      </c>
      <c r="D115" s="24">
        <v>0</v>
      </c>
      <c r="E115" s="24">
        <v>0</v>
      </c>
      <c r="F115" s="24">
        <f t="shared" si="29"/>
        <v>0</v>
      </c>
      <c r="G115" s="24">
        <v>0</v>
      </c>
      <c r="H115" s="24">
        <v>0</v>
      </c>
      <c r="I115" s="24">
        <f t="shared" si="24"/>
        <v>0</v>
      </c>
    </row>
    <row r="116" spans="2:9" x14ac:dyDescent="0.3">
      <c r="B116" s="26"/>
      <c r="C116" s="23" t="s">
        <v>76</v>
      </c>
      <c r="D116" s="24">
        <v>0</v>
      </c>
      <c r="E116" s="24">
        <v>0</v>
      </c>
      <c r="F116" s="24">
        <f t="shared" si="29"/>
        <v>0</v>
      </c>
      <c r="G116" s="24">
        <v>0</v>
      </c>
      <c r="H116" s="24">
        <v>0</v>
      </c>
      <c r="I116" s="24">
        <f t="shared" si="24"/>
        <v>0</v>
      </c>
    </row>
    <row r="117" spans="2:9" x14ac:dyDescent="0.3">
      <c r="B117" s="26"/>
      <c r="C117" s="23" t="s">
        <v>77</v>
      </c>
      <c r="D117" s="24">
        <v>0</v>
      </c>
      <c r="E117" s="24">
        <v>0</v>
      </c>
      <c r="F117" s="24">
        <f t="shared" si="29"/>
        <v>0</v>
      </c>
      <c r="G117" s="24">
        <v>0</v>
      </c>
      <c r="H117" s="24">
        <v>0</v>
      </c>
      <c r="I117" s="24">
        <f t="shared" si="24"/>
        <v>0</v>
      </c>
    </row>
    <row r="118" spans="2:9" x14ac:dyDescent="0.3">
      <c r="B118" s="22" t="s">
        <v>176</v>
      </c>
      <c r="C118" s="23" t="s">
        <v>79</v>
      </c>
      <c r="D118" s="24">
        <v>0</v>
      </c>
      <c r="E118" s="24">
        <v>0</v>
      </c>
      <c r="F118" s="24">
        <f t="shared" si="29"/>
        <v>0</v>
      </c>
      <c r="G118" s="24">
        <v>0</v>
      </c>
      <c r="H118" s="24">
        <v>0</v>
      </c>
      <c r="I118" s="24">
        <f t="shared" si="24"/>
        <v>0</v>
      </c>
    </row>
    <row r="119" spans="2:9" x14ac:dyDescent="0.3">
      <c r="B119" s="19" t="s">
        <v>80</v>
      </c>
      <c r="C119" s="20"/>
      <c r="D119" s="21">
        <f>SUM(D120:D128)</f>
        <v>0</v>
      </c>
      <c r="E119" s="21">
        <f>SUM(E120:E128)</f>
        <v>4495.22</v>
      </c>
      <c r="F119" s="21">
        <f t="shared" ref="F119" si="30">SUM(F120:F128)</f>
        <v>4495.22</v>
      </c>
      <c r="G119" s="21">
        <f>SUM(G120:G128)</f>
        <v>4495.22</v>
      </c>
      <c r="H119" s="21">
        <f>SUM(H120:H128)</f>
        <v>4495.22</v>
      </c>
      <c r="I119" s="21">
        <f t="shared" si="24"/>
        <v>0</v>
      </c>
    </row>
    <row r="120" spans="2:9" x14ac:dyDescent="0.3">
      <c r="B120" s="22" t="s">
        <v>177</v>
      </c>
      <c r="C120" s="23" t="s">
        <v>82</v>
      </c>
      <c r="D120" s="24">
        <v>0</v>
      </c>
      <c r="E120" s="24">
        <v>4495.22</v>
      </c>
      <c r="F120" s="24">
        <v>4495.22</v>
      </c>
      <c r="G120" s="24">
        <v>4495.22</v>
      </c>
      <c r="H120" s="24">
        <v>4495.22</v>
      </c>
      <c r="I120" s="24">
        <v>0</v>
      </c>
    </row>
    <row r="121" spans="2:9" x14ac:dyDescent="0.3">
      <c r="B121" s="22" t="s">
        <v>178</v>
      </c>
      <c r="C121" s="23" t="s">
        <v>84</v>
      </c>
      <c r="D121" s="24">
        <v>0</v>
      </c>
      <c r="E121" s="24">
        <v>0</v>
      </c>
      <c r="F121" s="24">
        <f t="shared" ref="F121:F128" si="31">D121+E121</f>
        <v>0</v>
      </c>
      <c r="G121" s="24">
        <v>0</v>
      </c>
      <c r="H121" s="24">
        <v>0</v>
      </c>
      <c r="I121" s="24">
        <f t="shared" si="24"/>
        <v>0</v>
      </c>
    </row>
    <row r="122" spans="2:9" x14ac:dyDescent="0.3">
      <c r="B122" s="22" t="s">
        <v>179</v>
      </c>
      <c r="C122" s="23" t="s">
        <v>86</v>
      </c>
      <c r="D122" s="24">
        <v>0</v>
      </c>
      <c r="E122" s="24">
        <v>0</v>
      </c>
      <c r="F122" s="24">
        <f t="shared" si="31"/>
        <v>0</v>
      </c>
      <c r="G122" s="24">
        <v>0</v>
      </c>
      <c r="H122" s="24">
        <v>0</v>
      </c>
      <c r="I122" s="24">
        <f t="shared" si="24"/>
        <v>0</v>
      </c>
    </row>
    <row r="123" spans="2:9" x14ac:dyDescent="0.3">
      <c r="B123" s="22" t="s">
        <v>180</v>
      </c>
      <c r="C123" s="23" t="s">
        <v>88</v>
      </c>
      <c r="D123" s="24">
        <v>0</v>
      </c>
      <c r="E123" s="24">
        <v>0</v>
      </c>
      <c r="F123" s="24">
        <f t="shared" si="31"/>
        <v>0</v>
      </c>
      <c r="G123" s="24">
        <v>0</v>
      </c>
      <c r="H123" s="24">
        <v>0</v>
      </c>
      <c r="I123" s="24">
        <f t="shared" si="24"/>
        <v>0</v>
      </c>
    </row>
    <row r="124" spans="2:9" x14ac:dyDescent="0.3">
      <c r="B124" s="22" t="s">
        <v>181</v>
      </c>
      <c r="C124" s="23" t="s">
        <v>90</v>
      </c>
      <c r="D124" s="24">
        <v>0</v>
      </c>
      <c r="E124" s="24">
        <v>0</v>
      </c>
      <c r="F124" s="24">
        <f t="shared" si="31"/>
        <v>0</v>
      </c>
      <c r="G124" s="24">
        <v>0</v>
      </c>
      <c r="H124" s="24">
        <v>0</v>
      </c>
      <c r="I124" s="24">
        <f t="shared" si="24"/>
        <v>0</v>
      </c>
    </row>
    <row r="125" spans="2:9" x14ac:dyDescent="0.3">
      <c r="B125" s="22" t="s">
        <v>182</v>
      </c>
      <c r="C125" s="23" t="s">
        <v>92</v>
      </c>
      <c r="D125" s="24">
        <v>0</v>
      </c>
      <c r="E125" s="24">
        <v>0</v>
      </c>
      <c r="F125" s="24">
        <f t="shared" si="31"/>
        <v>0</v>
      </c>
      <c r="G125" s="24">
        <v>0</v>
      </c>
      <c r="H125" s="24">
        <v>0</v>
      </c>
      <c r="I125" s="24">
        <f t="shared" si="24"/>
        <v>0</v>
      </c>
    </row>
    <row r="126" spans="2:9" x14ac:dyDescent="0.3">
      <c r="B126" s="22" t="s">
        <v>183</v>
      </c>
      <c r="C126" s="23" t="s">
        <v>94</v>
      </c>
      <c r="D126" s="24">
        <v>0</v>
      </c>
      <c r="E126" s="24">
        <v>0</v>
      </c>
      <c r="F126" s="24">
        <f t="shared" si="31"/>
        <v>0</v>
      </c>
      <c r="G126" s="24">
        <v>0</v>
      </c>
      <c r="H126" s="24">
        <v>0</v>
      </c>
      <c r="I126" s="24">
        <f t="shared" si="24"/>
        <v>0</v>
      </c>
    </row>
    <row r="127" spans="2:9" x14ac:dyDescent="0.3">
      <c r="B127" s="22" t="s">
        <v>184</v>
      </c>
      <c r="C127" s="23" t="s">
        <v>96</v>
      </c>
      <c r="D127" s="24">
        <v>0</v>
      </c>
      <c r="E127" s="24">
        <v>0</v>
      </c>
      <c r="F127" s="24">
        <f t="shared" si="31"/>
        <v>0</v>
      </c>
      <c r="G127" s="24">
        <v>0</v>
      </c>
      <c r="H127" s="24">
        <v>0</v>
      </c>
      <c r="I127" s="24">
        <f t="shared" si="24"/>
        <v>0</v>
      </c>
    </row>
    <row r="128" spans="2:9" x14ac:dyDescent="0.3">
      <c r="B128" s="22" t="s">
        <v>185</v>
      </c>
      <c r="C128" s="23" t="s">
        <v>98</v>
      </c>
      <c r="D128" s="24">
        <v>0</v>
      </c>
      <c r="E128" s="24">
        <v>0</v>
      </c>
      <c r="F128" s="24">
        <f t="shared" si="31"/>
        <v>0</v>
      </c>
      <c r="G128" s="24">
        <v>0</v>
      </c>
      <c r="H128" s="24">
        <v>0</v>
      </c>
      <c r="I128" s="24">
        <f t="shared" si="24"/>
        <v>0</v>
      </c>
    </row>
    <row r="129" spans="2:9" x14ac:dyDescent="0.3">
      <c r="B129" s="19" t="s">
        <v>99</v>
      </c>
      <c r="C129" s="20"/>
      <c r="D129" s="21">
        <f>SUM(D130:D132)</f>
        <v>0</v>
      </c>
      <c r="E129" s="21">
        <f>SUM(E130:E132)</f>
        <v>0</v>
      </c>
      <c r="F129" s="21">
        <f t="shared" ref="F129" si="32">SUM(F130:F132)</f>
        <v>0</v>
      </c>
      <c r="G129" s="21">
        <f>SUM(G130:G132)</f>
        <v>0</v>
      </c>
      <c r="H129" s="21">
        <f>SUM(H130:H132)</f>
        <v>0</v>
      </c>
      <c r="I129" s="21">
        <f t="shared" si="24"/>
        <v>0</v>
      </c>
    </row>
    <row r="130" spans="2:9" x14ac:dyDescent="0.3">
      <c r="B130" s="22" t="s">
        <v>186</v>
      </c>
      <c r="C130" s="23" t="s">
        <v>101</v>
      </c>
      <c r="D130" s="24">
        <v>0</v>
      </c>
      <c r="E130" s="24">
        <v>0</v>
      </c>
      <c r="F130" s="24">
        <f t="shared" ref="F130:F132" si="33">D130+E130</f>
        <v>0</v>
      </c>
      <c r="G130" s="24">
        <v>0</v>
      </c>
      <c r="H130" s="24">
        <v>0</v>
      </c>
      <c r="I130" s="24">
        <f t="shared" si="24"/>
        <v>0</v>
      </c>
    </row>
    <row r="131" spans="2:9" x14ac:dyDescent="0.3">
      <c r="B131" s="22" t="s">
        <v>187</v>
      </c>
      <c r="C131" s="23" t="s">
        <v>103</v>
      </c>
      <c r="D131" s="24">
        <v>0</v>
      </c>
      <c r="E131" s="24">
        <v>0</v>
      </c>
      <c r="F131" s="24">
        <f t="shared" si="33"/>
        <v>0</v>
      </c>
      <c r="G131" s="24">
        <v>0</v>
      </c>
      <c r="H131" s="24">
        <v>0</v>
      </c>
      <c r="I131" s="24">
        <f t="shared" si="24"/>
        <v>0</v>
      </c>
    </row>
    <row r="132" spans="2:9" x14ac:dyDescent="0.3">
      <c r="B132" s="22" t="s">
        <v>188</v>
      </c>
      <c r="C132" s="23" t="s">
        <v>105</v>
      </c>
      <c r="D132" s="24">
        <v>0</v>
      </c>
      <c r="E132" s="24">
        <v>0</v>
      </c>
      <c r="F132" s="24">
        <f t="shared" si="33"/>
        <v>0</v>
      </c>
      <c r="G132" s="24">
        <v>0</v>
      </c>
      <c r="H132" s="24">
        <v>0</v>
      </c>
      <c r="I132" s="24">
        <f t="shared" si="24"/>
        <v>0</v>
      </c>
    </row>
    <row r="133" spans="2:9" x14ac:dyDescent="0.3">
      <c r="B133" s="19" t="s">
        <v>106</v>
      </c>
      <c r="C133" s="20"/>
      <c r="D133" s="21">
        <f t="shared" ref="D133:I133" si="34">SUM(D134:D138,D140:D141)</f>
        <v>0</v>
      </c>
      <c r="E133" s="21">
        <f t="shared" si="34"/>
        <v>0</v>
      </c>
      <c r="F133" s="21">
        <f t="shared" si="34"/>
        <v>0</v>
      </c>
      <c r="G133" s="21">
        <f t="shared" si="34"/>
        <v>0</v>
      </c>
      <c r="H133" s="21">
        <f t="shared" si="34"/>
        <v>0</v>
      </c>
      <c r="I133" s="21">
        <f t="shared" si="34"/>
        <v>0</v>
      </c>
    </row>
    <row r="134" spans="2:9" x14ac:dyDescent="0.3">
      <c r="B134" s="22" t="s">
        <v>189</v>
      </c>
      <c r="C134" s="23" t="s">
        <v>108</v>
      </c>
      <c r="D134" s="24">
        <v>0</v>
      </c>
      <c r="E134" s="24">
        <v>0</v>
      </c>
      <c r="F134" s="24">
        <f t="shared" ref="F134:F141" si="35">D134+E134</f>
        <v>0</v>
      </c>
      <c r="G134" s="24">
        <v>0</v>
      </c>
      <c r="H134" s="24">
        <v>0</v>
      </c>
      <c r="I134" s="24">
        <f t="shared" si="24"/>
        <v>0</v>
      </c>
    </row>
    <row r="135" spans="2:9" x14ac:dyDescent="0.3">
      <c r="B135" s="22" t="s">
        <v>190</v>
      </c>
      <c r="C135" s="23" t="s">
        <v>110</v>
      </c>
      <c r="D135" s="24">
        <v>0</v>
      </c>
      <c r="E135" s="24">
        <v>0</v>
      </c>
      <c r="F135" s="24">
        <f t="shared" si="35"/>
        <v>0</v>
      </c>
      <c r="G135" s="24">
        <v>0</v>
      </c>
      <c r="H135" s="24">
        <v>0</v>
      </c>
      <c r="I135" s="24">
        <f t="shared" si="24"/>
        <v>0</v>
      </c>
    </row>
    <row r="136" spans="2:9" x14ac:dyDescent="0.3">
      <c r="B136" s="22" t="s">
        <v>191</v>
      </c>
      <c r="C136" s="23" t="s">
        <v>112</v>
      </c>
      <c r="D136" s="24">
        <v>0</v>
      </c>
      <c r="E136" s="24">
        <v>0</v>
      </c>
      <c r="F136" s="24">
        <f t="shared" si="35"/>
        <v>0</v>
      </c>
      <c r="G136" s="24">
        <v>0</v>
      </c>
      <c r="H136" s="24">
        <v>0</v>
      </c>
      <c r="I136" s="24">
        <f t="shared" si="24"/>
        <v>0</v>
      </c>
    </row>
    <row r="137" spans="2:9" x14ac:dyDescent="0.3">
      <c r="B137" s="22" t="s">
        <v>192</v>
      </c>
      <c r="C137" s="23" t="s">
        <v>114</v>
      </c>
      <c r="D137" s="24">
        <v>0</v>
      </c>
      <c r="E137" s="24">
        <v>0</v>
      </c>
      <c r="F137" s="24">
        <f t="shared" si="35"/>
        <v>0</v>
      </c>
      <c r="G137" s="24">
        <v>0</v>
      </c>
      <c r="H137" s="24">
        <v>0</v>
      </c>
      <c r="I137" s="24">
        <f t="shared" si="24"/>
        <v>0</v>
      </c>
    </row>
    <row r="138" spans="2:9" x14ac:dyDescent="0.3">
      <c r="B138" s="22" t="s">
        <v>193</v>
      </c>
      <c r="C138" s="23" t="s">
        <v>116</v>
      </c>
      <c r="D138" s="24">
        <v>0</v>
      </c>
      <c r="E138" s="24">
        <v>0</v>
      </c>
      <c r="F138" s="24">
        <f t="shared" si="35"/>
        <v>0</v>
      </c>
      <c r="G138" s="24">
        <v>0</v>
      </c>
      <c r="H138" s="24">
        <v>0</v>
      </c>
      <c r="I138" s="24">
        <f t="shared" si="24"/>
        <v>0</v>
      </c>
    </row>
    <row r="139" spans="2:9" x14ac:dyDescent="0.3">
      <c r="B139" s="22"/>
      <c r="C139" s="23" t="s">
        <v>117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</row>
    <row r="140" spans="2:9" x14ac:dyDescent="0.3">
      <c r="B140" s="22" t="s">
        <v>194</v>
      </c>
      <c r="C140" s="23" t="s">
        <v>119</v>
      </c>
      <c r="D140" s="24">
        <v>0</v>
      </c>
      <c r="E140" s="24">
        <v>0</v>
      </c>
      <c r="F140" s="24">
        <f t="shared" si="35"/>
        <v>0</v>
      </c>
      <c r="G140" s="24">
        <v>0</v>
      </c>
      <c r="H140" s="24">
        <v>0</v>
      </c>
      <c r="I140" s="24">
        <f t="shared" si="24"/>
        <v>0</v>
      </c>
    </row>
    <row r="141" spans="2:9" x14ac:dyDescent="0.3">
      <c r="B141" s="22" t="s">
        <v>195</v>
      </c>
      <c r="C141" s="23" t="s">
        <v>121</v>
      </c>
      <c r="D141" s="24">
        <v>0</v>
      </c>
      <c r="E141" s="24">
        <v>0</v>
      </c>
      <c r="F141" s="24">
        <f t="shared" si="35"/>
        <v>0</v>
      </c>
      <c r="G141" s="24">
        <v>0</v>
      </c>
      <c r="H141" s="24">
        <v>0</v>
      </c>
      <c r="I141" s="24">
        <f t="shared" si="24"/>
        <v>0</v>
      </c>
    </row>
    <row r="142" spans="2:9" x14ac:dyDescent="0.3">
      <c r="B142" s="19" t="s">
        <v>122</v>
      </c>
      <c r="C142" s="20"/>
      <c r="D142" s="21">
        <f>SUM(D143:D145)</f>
        <v>0</v>
      </c>
      <c r="E142" s="21">
        <f>SUM(E143:E145)</f>
        <v>0</v>
      </c>
      <c r="F142" s="21">
        <f t="shared" ref="F142" si="36">SUM(F143:F145)</f>
        <v>0</v>
      </c>
      <c r="G142" s="21">
        <f>SUM(G143:G145)</f>
        <v>0</v>
      </c>
      <c r="H142" s="21">
        <f>SUM(H143:H145)</f>
        <v>0</v>
      </c>
      <c r="I142" s="21">
        <f t="shared" si="24"/>
        <v>0</v>
      </c>
    </row>
    <row r="143" spans="2:9" x14ac:dyDescent="0.3">
      <c r="B143" s="22" t="s">
        <v>196</v>
      </c>
      <c r="C143" s="23" t="s">
        <v>124</v>
      </c>
      <c r="D143" s="24">
        <v>0</v>
      </c>
      <c r="E143" s="24">
        <v>0</v>
      </c>
      <c r="F143" s="24">
        <f t="shared" ref="F143:F145" si="37">D143+E143</f>
        <v>0</v>
      </c>
      <c r="G143" s="24">
        <v>0</v>
      </c>
      <c r="H143" s="24">
        <v>0</v>
      </c>
      <c r="I143" s="24">
        <f t="shared" si="24"/>
        <v>0</v>
      </c>
    </row>
    <row r="144" spans="2:9" x14ac:dyDescent="0.3">
      <c r="B144" s="22" t="s">
        <v>197</v>
      </c>
      <c r="C144" s="23" t="s">
        <v>126</v>
      </c>
      <c r="D144" s="24">
        <v>0</v>
      </c>
      <c r="E144" s="24">
        <v>0</v>
      </c>
      <c r="F144" s="24">
        <f t="shared" si="37"/>
        <v>0</v>
      </c>
      <c r="G144" s="24">
        <v>0</v>
      </c>
      <c r="H144" s="24">
        <v>0</v>
      </c>
      <c r="I144" s="24">
        <f t="shared" si="24"/>
        <v>0</v>
      </c>
    </row>
    <row r="145" spans="2:9" x14ac:dyDescent="0.3">
      <c r="B145" s="22" t="s">
        <v>198</v>
      </c>
      <c r="C145" s="23" t="s">
        <v>128</v>
      </c>
      <c r="D145" s="24">
        <v>0</v>
      </c>
      <c r="E145" s="24">
        <v>0</v>
      </c>
      <c r="F145" s="24">
        <f t="shared" si="37"/>
        <v>0</v>
      </c>
      <c r="G145" s="24">
        <v>0</v>
      </c>
      <c r="H145" s="24">
        <v>0</v>
      </c>
      <c r="I145" s="24">
        <f t="shared" si="24"/>
        <v>0</v>
      </c>
    </row>
    <row r="146" spans="2:9" x14ac:dyDescent="0.3">
      <c r="B146" s="19" t="s">
        <v>129</v>
      </c>
      <c r="C146" s="20"/>
      <c r="D146" s="21">
        <f>SUM(D147:D153)</f>
        <v>0</v>
      </c>
      <c r="E146" s="21">
        <f>SUM(E147:E153)</f>
        <v>0</v>
      </c>
      <c r="F146" s="21">
        <f t="shared" ref="F146" si="38">SUM(F147:F153)</f>
        <v>0</v>
      </c>
      <c r="G146" s="21">
        <f>SUM(G147:G153)</f>
        <v>0</v>
      </c>
      <c r="H146" s="21">
        <f>SUM(H147:H153)</f>
        <v>0</v>
      </c>
      <c r="I146" s="21">
        <f t="shared" si="24"/>
        <v>0</v>
      </c>
    </row>
    <row r="147" spans="2:9" x14ac:dyDescent="0.3">
      <c r="B147" s="22" t="s">
        <v>199</v>
      </c>
      <c r="C147" s="23" t="s">
        <v>131</v>
      </c>
      <c r="D147" s="24">
        <v>0</v>
      </c>
      <c r="E147" s="24">
        <v>0</v>
      </c>
      <c r="F147" s="24">
        <f t="shared" ref="F147:F153" si="39">D147+E147</f>
        <v>0</v>
      </c>
      <c r="G147" s="24">
        <v>0</v>
      </c>
      <c r="H147" s="24">
        <v>0</v>
      </c>
      <c r="I147" s="24">
        <f t="shared" ref="I147:I154" si="40">F147-G147</f>
        <v>0</v>
      </c>
    </row>
    <row r="148" spans="2:9" x14ac:dyDescent="0.3">
      <c r="B148" s="22" t="s">
        <v>200</v>
      </c>
      <c r="C148" s="23" t="s">
        <v>133</v>
      </c>
      <c r="D148" s="24">
        <v>0</v>
      </c>
      <c r="E148" s="24">
        <v>0</v>
      </c>
      <c r="F148" s="24">
        <f t="shared" si="39"/>
        <v>0</v>
      </c>
      <c r="G148" s="24">
        <v>0</v>
      </c>
      <c r="H148" s="24">
        <v>0</v>
      </c>
      <c r="I148" s="24">
        <f t="shared" si="40"/>
        <v>0</v>
      </c>
    </row>
    <row r="149" spans="2:9" x14ac:dyDescent="0.3">
      <c r="B149" s="22" t="s">
        <v>201</v>
      </c>
      <c r="C149" s="23" t="s">
        <v>135</v>
      </c>
      <c r="D149" s="24">
        <v>0</v>
      </c>
      <c r="E149" s="24">
        <v>0</v>
      </c>
      <c r="F149" s="24">
        <f t="shared" si="39"/>
        <v>0</v>
      </c>
      <c r="G149" s="24">
        <v>0</v>
      </c>
      <c r="H149" s="24">
        <v>0</v>
      </c>
      <c r="I149" s="24">
        <f t="shared" si="40"/>
        <v>0</v>
      </c>
    </row>
    <row r="150" spans="2:9" x14ac:dyDescent="0.3">
      <c r="B150" s="22" t="s">
        <v>202</v>
      </c>
      <c r="C150" s="23" t="s">
        <v>137</v>
      </c>
      <c r="D150" s="24">
        <v>0</v>
      </c>
      <c r="E150" s="24">
        <v>0</v>
      </c>
      <c r="F150" s="24">
        <f t="shared" si="39"/>
        <v>0</v>
      </c>
      <c r="G150" s="24">
        <v>0</v>
      </c>
      <c r="H150" s="24">
        <v>0</v>
      </c>
      <c r="I150" s="24">
        <f t="shared" si="40"/>
        <v>0</v>
      </c>
    </row>
    <row r="151" spans="2:9" x14ac:dyDescent="0.3">
      <c r="B151" s="22" t="s">
        <v>203</v>
      </c>
      <c r="C151" s="23" t="s">
        <v>139</v>
      </c>
      <c r="D151" s="24">
        <v>0</v>
      </c>
      <c r="E151" s="24">
        <v>0</v>
      </c>
      <c r="F151" s="24">
        <f t="shared" si="39"/>
        <v>0</v>
      </c>
      <c r="G151" s="24">
        <v>0</v>
      </c>
      <c r="H151" s="24">
        <v>0</v>
      </c>
      <c r="I151" s="24">
        <f t="shared" si="40"/>
        <v>0</v>
      </c>
    </row>
    <row r="152" spans="2:9" x14ac:dyDescent="0.3">
      <c r="B152" s="22" t="s">
        <v>204</v>
      </c>
      <c r="C152" s="23" t="s">
        <v>141</v>
      </c>
      <c r="D152" s="24">
        <v>0</v>
      </c>
      <c r="E152" s="24">
        <v>0</v>
      </c>
      <c r="F152" s="24">
        <f t="shared" si="39"/>
        <v>0</v>
      </c>
      <c r="G152" s="24">
        <v>0</v>
      </c>
      <c r="H152" s="24">
        <v>0</v>
      </c>
      <c r="I152" s="24">
        <f t="shared" si="40"/>
        <v>0</v>
      </c>
    </row>
    <row r="153" spans="2:9" x14ac:dyDescent="0.3">
      <c r="B153" s="22" t="s">
        <v>205</v>
      </c>
      <c r="C153" s="23" t="s">
        <v>143</v>
      </c>
      <c r="D153" s="24">
        <v>0</v>
      </c>
      <c r="E153" s="24">
        <v>0</v>
      </c>
      <c r="F153" s="24">
        <f t="shared" si="39"/>
        <v>0</v>
      </c>
      <c r="G153" s="24">
        <v>0</v>
      </c>
      <c r="H153" s="24">
        <v>0</v>
      </c>
      <c r="I153" s="24">
        <f t="shared" si="40"/>
        <v>0</v>
      </c>
    </row>
    <row r="154" spans="2:9" ht="5.15" customHeight="1" x14ac:dyDescent="0.3">
      <c r="B154" s="27"/>
      <c r="C154" s="29"/>
      <c r="D154" s="24"/>
      <c r="E154" s="24"/>
      <c r="F154" s="24"/>
      <c r="G154" s="24"/>
      <c r="H154" s="24"/>
      <c r="I154" s="24"/>
    </row>
    <row r="155" spans="2:9" x14ac:dyDescent="0.3">
      <c r="B155" s="30" t="s">
        <v>206</v>
      </c>
      <c r="C155" s="31"/>
      <c r="D155" s="21">
        <f t="shared" ref="D155:I155" si="41">D5+D80</f>
        <v>4337904968</v>
      </c>
      <c r="E155" s="21">
        <f t="shared" si="41"/>
        <v>579106779.42000008</v>
      </c>
      <c r="F155" s="21">
        <f t="shared" si="41"/>
        <v>4917011747.4200001</v>
      </c>
      <c r="G155" s="21">
        <f t="shared" si="41"/>
        <v>4853495190.0900002</v>
      </c>
      <c r="H155" s="21">
        <f t="shared" si="41"/>
        <v>4839653305.04</v>
      </c>
      <c r="I155" s="21">
        <f t="shared" si="41"/>
        <v>63516557.329999886</v>
      </c>
    </row>
    <row r="156" spans="2:9" ht="5.15" customHeight="1" x14ac:dyDescent="0.3">
      <c r="B156" s="32"/>
      <c r="C156" s="33"/>
      <c r="D156" s="34"/>
      <c r="E156" s="34"/>
      <c r="F156" s="34"/>
      <c r="G156" s="34"/>
      <c r="H156" s="34"/>
      <c r="I156" s="34"/>
    </row>
    <row r="157" spans="2:9" x14ac:dyDescent="0.3">
      <c r="B157" s="35" t="s">
        <v>207</v>
      </c>
      <c r="D157" s="36"/>
      <c r="E157" s="36"/>
      <c r="F157" s="36"/>
      <c r="G157" s="36"/>
      <c r="H157" s="36"/>
      <c r="I157" s="36"/>
    </row>
    <row r="158" spans="2:9" x14ac:dyDescent="0.3">
      <c r="D158" s="37"/>
      <c r="E158" s="37"/>
      <c r="F158" s="37"/>
      <c r="G158" s="37"/>
      <c r="H158" s="37"/>
      <c r="I158" s="37"/>
    </row>
    <row r="159" spans="2:9" x14ac:dyDescent="0.3">
      <c r="D159" s="38"/>
      <c r="E159" s="38"/>
      <c r="F159" s="38"/>
      <c r="G159" s="38"/>
      <c r="H159" s="38"/>
      <c r="I159" s="38"/>
    </row>
    <row r="165" spans="1:1" x14ac:dyDescent="0.3">
      <c r="A165" s="2" t="s">
        <v>208</v>
      </c>
    </row>
  </sheetData>
  <mergeCells count="26">
    <mergeCell ref="B146:C146"/>
    <mergeCell ref="B155:C155"/>
    <mergeCell ref="B99:C99"/>
    <mergeCell ref="B109:C109"/>
    <mergeCell ref="B119:C119"/>
    <mergeCell ref="B129:C129"/>
    <mergeCell ref="B133:C133"/>
    <mergeCell ref="B142:C142"/>
    <mergeCell ref="B58:C58"/>
    <mergeCell ref="B67:C67"/>
    <mergeCell ref="B71:C71"/>
    <mergeCell ref="B80:C80"/>
    <mergeCell ref="B81:C81"/>
    <mergeCell ref="B89:C89"/>
    <mergeCell ref="B6:C6"/>
    <mergeCell ref="B14:C14"/>
    <mergeCell ref="B24:C24"/>
    <mergeCell ref="B34:C34"/>
    <mergeCell ref="B44:C44"/>
    <mergeCell ref="B54:C54"/>
    <mergeCell ref="B1:I1"/>
    <mergeCell ref="B2:I2"/>
    <mergeCell ref="B3:C3"/>
    <mergeCell ref="D3:H3"/>
    <mergeCell ref="B4:C4"/>
    <mergeCell ref="B5:C5"/>
  </mergeCells>
  <printOptions horizontalCentered="1"/>
  <pageMargins left="0" right="0" top="0.74803149606299213" bottom="0.74803149606299213" header="0.31496062992125984" footer="0.31496062992125984"/>
  <pageSetup scale="5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2020-01-20T18:07:44Z</cp:lastPrinted>
  <dcterms:created xsi:type="dcterms:W3CDTF">2020-01-20T18:06:06Z</dcterms:created>
  <dcterms:modified xsi:type="dcterms:W3CDTF">2020-01-20T18:07:59Z</dcterms:modified>
</cp:coreProperties>
</file>