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6a EAEPED COG" sheetId="1" r:id="rId1"/>
  </sheets>
  <definedNames>
    <definedName name="_xlnm.Print_Area" localSheetId="0">'6a EAEPED COG'!$A$1:$I$164</definedName>
    <definedName name="_xlnm.Print_Titles" localSheetId="0">'6a EAEPED COG'!$1:$8</definedName>
  </definedNames>
  <calcPr calcId="145621"/>
</workbook>
</file>

<file path=xl/calcChain.xml><?xml version="1.0" encoding="utf-8"?>
<calcChain xmlns="http://schemas.openxmlformats.org/spreadsheetml/2006/main">
  <c r="H157" i="1" l="1"/>
  <c r="H156" i="1"/>
  <c r="H155" i="1"/>
  <c r="H154" i="1"/>
  <c r="H153" i="1"/>
  <c r="H152" i="1"/>
  <c r="H151" i="1"/>
  <c r="G150" i="1"/>
  <c r="F150" i="1"/>
  <c r="E150" i="1"/>
  <c r="D150" i="1"/>
  <c r="C150" i="1"/>
  <c r="H149" i="1"/>
  <c r="H148" i="1"/>
  <c r="H147" i="1"/>
  <c r="G146" i="1"/>
  <c r="F146" i="1"/>
  <c r="E146" i="1"/>
  <c r="D146" i="1"/>
  <c r="C146" i="1"/>
  <c r="H145" i="1"/>
  <c r="H144" i="1"/>
  <c r="H143" i="1"/>
  <c r="H142" i="1"/>
  <c r="H141" i="1"/>
  <c r="H140" i="1"/>
  <c r="H139" i="1"/>
  <c r="H138" i="1"/>
  <c r="H137" i="1" s="1"/>
  <c r="G137" i="1"/>
  <c r="F137" i="1"/>
  <c r="E137" i="1"/>
  <c r="D137" i="1"/>
  <c r="C137" i="1"/>
  <c r="H136" i="1"/>
  <c r="H135" i="1"/>
  <c r="H134" i="1"/>
  <c r="G133" i="1"/>
  <c r="F133" i="1"/>
  <c r="E133" i="1"/>
  <c r="D133" i="1"/>
  <c r="C133" i="1"/>
  <c r="H132" i="1"/>
  <c r="H131" i="1"/>
  <c r="H130" i="1"/>
  <c r="H129" i="1"/>
  <c r="H128" i="1"/>
  <c r="H127" i="1"/>
  <c r="H126" i="1"/>
  <c r="H125" i="1"/>
  <c r="H124" i="1"/>
  <c r="G123" i="1"/>
  <c r="F123" i="1"/>
  <c r="E123" i="1"/>
  <c r="D123" i="1"/>
  <c r="C123" i="1"/>
  <c r="H122" i="1"/>
  <c r="H121" i="1"/>
  <c r="H120" i="1"/>
  <c r="H119" i="1"/>
  <c r="H118" i="1"/>
  <c r="H117" i="1"/>
  <c r="H116" i="1"/>
  <c r="H115" i="1"/>
  <c r="H114" i="1"/>
  <c r="H113" i="1" s="1"/>
  <c r="G113" i="1"/>
  <c r="F113" i="1"/>
  <c r="E113" i="1"/>
  <c r="D113" i="1"/>
  <c r="C113" i="1"/>
  <c r="H112" i="1"/>
  <c r="H111" i="1"/>
  <c r="H110" i="1"/>
  <c r="H109" i="1"/>
  <c r="H108" i="1"/>
  <c r="H107" i="1"/>
  <c r="H106" i="1"/>
  <c r="H105" i="1"/>
  <c r="H104" i="1"/>
  <c r="G103" i="1"/>
  <c r="F103" i="1"/>
  <c r="E103" i="1"/>
  <c r="D103" i="1"/>
  <c r="C103" i="1"/>
  <c r="H102" i="1"/>
  <c r="H101" i="1"/>
  <c r="H100" i="1"/>
  <c r="H99" i="1"/>
  <c r="H98" i="1"/>
  <c r="H97" i="1"/>
  <c r="H96" i="1"/>
  <c r="H95" i="1"/>
  <c r="H94" i="1"/>
  <c r="G93" i="1"/>
  <c r="F93" i="1"/>
  <c r="E93" i="1"/>
  <c r="D93" i="1"/>
  <c r="C93" i="1"/>
  <c r="H92" i="1"/>
  <c r="H91" i="1"/>
  <c r="H90" i="1"/>
  <c r="H89" i="1"/>
  <c r="H88" i="1"/>
  <c r="H87" i="1"/>
  <c r="H86" i="1"/>
  <c r="G85" i="1"/>
  <c r="F85" i="1"/>
  <c r="E85" i="1"/>
  <c r="E84" i="1" s="1"/>
  <c r="D85" i="1"/>
  <c r="C85" i="1"/>
  <c r="H82" i="1"/>
  <c r="H81" i="1"/>
  <c r="H80" i="1"/>
  <c r="H79" i="1"/>
  <c r="H78" i="1"/>
  <c r="H77" i="1"/>
  <c r="H76" i="1"/>
  <c r="G75" i="1"/>
  <c r="F75" i="1"/>
  <c r="E75" i="1"/>
  <c r="D75" i="1"/>
  <c r="C75" i="1"/>
  <c r="H74" i="1"/>
  <c r="H73" i="1"/>
  <c r="H72" i="1"/>
  <c r="G71" i="1"/>
  <c r="F71" i="1"/>
  <c r="E71" i="1"/>
  <c r="D71" i="1"/>
  <c r="C71" i="1"/>
  <c r="H70" i="1"/>
  <c r="H69" i="1"/>
  <c r="H68" i="1"/>
  <c r="H67" i="1"/>
  <c r="H66" i="1"/>
  <c r="H65" i="1"/>
  <c r="H64" i="1"/>
  <c r="H63" i="1"/>
  <c r="G62" i="1"/>
  <c r="F62" i="1"/>
  <c r="E62" i="1"/>
  <c r="D62" i="1"/>
  <c r="C62" i="1"/>
  <c r="H61" i="1"/>
  <c r="H60" i="1"/>
  <c r="H59" i="1"/>
  <c r="G58" i="1"/>
  <c r="F58" i="1"/>
  <c r="E58" i="1"/>
  <c r="D58" i="1"/>
  <c r="C58" i="1"/>
  <c r="H57" i="1"/>
  <c r="H56" i="1"/>
  <c r="H55" i="1"/>
  <c r="H54" i="1"/>
  <c r="H53" i="1"/>
  <c r="H52" i="1"/>
  <c r="H51" i="1"/>
  <c r="H50" i="1"/>
  <c r="H49" i="1"/>
  <c r="G48" i="1"/>
  <c r="F48" i="1"/>
  <c r="E48" i="1"/>
  <c r="D48" i="1"/>
  <c r="C48" i="1"/>
  <c r="H47" i="1"/>
  <c r="H46" i="1"/>
  <c r="H45" i="1"/>
  <c r="H44" i="1"/>
  <c r="H43" i="1"/>
  <c r="H42" i="1"/>
  <c r="H41" i="1"/>
  <c r="H40" i="1"/>
  <c r="H39" i="1"/>
  <c r="G38" i="1"/>
  <c r="F38" i="1"/>
  <c r="E38" i="1"/>
  <c r="D38" i="1"/>
  <c r="C38" i="1"/>
  <c r="H37" i="1"/>
  <c r="H36" i="1"/>
  <c r="H35" i="1"/>
  <c r="H34" i="1"/>
  <c r="H33" i="1"/>
  <c r="H32" i="1"/>
  <c r="H31" i="1"/>
  <c r="H30" i="1"/>
  <c r="H29" i="1"/>
  <c r="G28" i="1"/>
  <c r="F28" i="1"/>
  <c r="E28" i="1"/>
  <c r="D28" i="1"/>
  <c r="C28" i="1"/>
  <c r="H27" i="1"/>
  <c r="H26" i="1"/>
  <c r="H25" i="1"/>
  <c r="H24" i="1"/>
  <c r="H23" i="1"/>
  <c r="H22" i="1"/>
  <c r="H21" i="1"/>
  <c r="H20" i="1"/>
  <c r="H19" i="1"/>
  <c r="G18" i="1"/>
  <c r="F18" i="1"/>
  <c r="E18" i="1"/>
  <c r="D18" i="1"/>
  <c r="C18" i="1"/>
  <c r="H17" i="1"/>
  <c r="H16" i="1"/>
  <c r="H15" i="1"/>
  <c r="H14" i="1"/>
  <c r="H13" i="1"/>
  <c r="H12" i="1"/>
  <c r="H11" i="1"/>
  <c r="G10" i="1"/>
  <c r="F10" i="1"/>
  <c r="E10" i="1"/>
  <c r="D10" i="1"/>
  <c r="C10" i="1"/>
  <c r="H93" i="1" l="1"/>
  <c r="C9" i="1"/>
  <c r="G9" i="1"/>
  <c r="E9" i="1"/>
  <c r="E159" i="1" s="1"/>
  <c r="H38" i="1"/>
  <c r="H71" i="1"/>
  <c r="D9" i="1"/>
  <c r="H85" i="1"/>
  <c r="F84" i="1"/>
  <c r="H133" i="1"/>
  <c r="H18" i="1"/>
  <c r="H58" i="1"/>
  <c r="C84" i="1"/>
  <c r="G84" i="1"/>
  <c r="H123" i="1"/>
  <c r="H150" i="1"/>
  <c r="H28" i="1"/>
  <c r="H62" i="1"/>
  <c r="H10" i="1"/>
  <c r="F9" i="1"/>
  <c r="H48" i="1"/>
  <c r="H75" i="1"/>
  <c r="D84" i="1"/>
  <c r="H103" i="1"/>
  <c r="H146" i="1"/>
  <c r="C159" i="1" l="1"/>
  <c r="H84" i="1"/>
  <c r="H9" i="1"/>
  <c r="G159" i="1"/>
  <c r="F159" i="1"/>
  <c r="D159" i="1"/>
  <c r="H159" i="1" l="1"/>
</calcChain>
</file>

<file path=xl/sharedStrings.xml><?xml version="1.0" encoding="utf-8"?>
<sst xmlns="http://schemas.openxmlformats.org/spreadsheetml/2006/main" count="163" uniqueCount="90">
  <si>
    <t>RÉGIMEN DE PROTECCIÓN SOCIAL EN SALUD DEL ESTADO DE GUANAJUATO., Gobierno del Estado de Guanajuato (a)</t>
  </si>
  <si>
    <t>Estado Analítico del Ejercicio del Presupuesto de Egresos Detallado - LDF</t>
  </si>
  <si>
    <t xml:space="preserve">Clasificación por Objeto del Gasto (Capítulo y Concepto) </t>
  </si>
  <si>
    <t>Del 1 de enero al 31 de diciembre de 2018 (b)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</si>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</sst>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</cellStyleXfs>
  <cellXfs count="23">
    <xf numFmtId="0" fontId="0" fillId="0" borderId="0" xfId="0"/>
    <xf numFmtId="0" fontId="3" fillId="0" borderId="1" xfId="0" applyFont="1" applyBorder="1" applyAlignment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indent="3"/>
    </xf>
    <xf numFmtId="43" fontId="2" fillId="3" borderId="3" xfId="1" applyFont="1" applyFill="1" applyBorder="1" applyAlignment="1" applyProtection="1">
      <alignment vertical="center"/>
      <protection locked="0"/>
    </xf>
    <xf numFmtId="0" fontId="0" fillId="3" borderId="3" xfId="0" applyFill="1" applyBorder="1" applyAlignment="1">
      <alignment horizontal="left" vertical="center" indent="6"/>
    </xf>
    <xf numFmtId="0" fontId="0" fillId="3" borderId="3" xfId="0" applyFill="1" applyBorder="1" applyAlignment="1" applyProtection="1">
      <alignment vertical="center"/>
      <protection locked="0"/>
    </xf>
    <xf numFmtId="43" fontId="1" fillId="3" borderId="3" xfId="1" applyFont="1" applyFill="1" applyBorder="1" applyAlignment="1" applyProtection="1">
      <alignment vertical="center"/>
      <protection locked="0"/>
    </xf>
    <xf numFmtId="0" fontId="0" fillId="3" borderId="3" xfId="0" applyFill="1" applyBorder="1" applyAlignment="1">
      <alignment horizontal="left" vertical="center" indent="9"/>
    </xf>
    <xf numFmtId="0" fontId="0" fillId="3" borderId="3" xfId="0" applyFill="1" applyBorder="1" applyAlignment="1">
      <alignment horizontal="left" vertical="center" indent="3"/>
    </xf>
    <xf numFmtId="0" fontId="0" fillId="3" borderId="3" xfId="0" applyFill="1" applyBorder="1" applyAlignment="1">
      <alignment vertical="center"/>
    </xf>
    <xf numFmtId="0" fontId="2" fillId="3" borderId="3" xfId="0" applyFont="1" applyFill="1" applyBorder="1" applyAlignment="1">
      <alignment horizontal="left" vertical="center" indent="3"/>
    </xf>
    <xf numFmtId="0" fontId="0" fillId="3" borderId="3" xfId="0" applyFill="1" applyBorder="1" applyAlignment="1">
      <alignment horizontal="left" indent="9"/>
    </xf>
    <xf numFmtId="0" fontId="0" fillId="3" borderId="3" xfId="0" applyFill="1" applyBorder="1" applyAlignment="1">
      <alignment horizontal="left" indent="3"/>
    </xf>
    <xf numFmtId="0" fontId="4" fillId="3" borderId="0" xfId="0" applyFont="1" applyFill="1" applyProtection="1">
      <protection hidden="1"/>
    </xf>
    <xf numFmtId="0" fontId="2" fillId="3" borderId="4" xfId="0" applyFont="1" applyFill="1" applyBorder="1" applyAlignment="1">
      <alignment horizontal="left" indent="3"/>
    </xf>
    <xf numFmtId="43" fontId="2" fillId="3" borderId="4" xfId="1" applyFont="1" applyFill="1" applyBorder="1" applyAlignment="1" applyProtection="1">
      <alignment vertical="center"/>
      <protection locked="0"/>
    </xf>
  </cellXfs>
  <cellStyles count="5">
    <cellStyle name="Millares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19050</xdr:rowOff>
    </xdr:from>
    <xdr:to>
      <xdr:col>1</xdr:col>
      <xdr:colOff>1028700</xdr:colOff>
      <xdr:row>1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9050"/>
          <a:ext cx="10096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1066800</xdr:colOff>
      <xdr:row>0</xdr:row>
      <xdr:rowOff>0</xdr:rowOff>
    </xdr:from>
    <xdr:to>
      <xdr:col>7</xdr:col>
      <xdr:colOff>990600</xdr:colOff>
      <xdr:row>1</xdr:row>
      <xdr:rowOff>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570" b="26950"/>
        <a:stretch>
          <a:fillRect/>
        </a:stretch>
      </xdr:blipFill>
      <xdr:spPr bwMode="auto">
        <a:xfrm>
          <a:off x="12030075" y="0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5857875</xdr:colOff>
      <xdr:row>0</xdr:row>
      <xdr:rowOff>0</xdr:rowOff>
    </xdr:from>
    <xdr:to>
      <xdr:col>2</xdr:col>
      <xdr:colOff>676275</xdr:colOff>
      <xdr:row>1</xdr:row>
      <xdr:rowOff>28575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0"/>
          <a:ext cx="10096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361951</xdr:colOff>
      <xdr:row>161</xdr:row>
      <xdr:rowOff>19050</xdr:rowOff>
    </xdr:from>
    <xdr:to>
      <xdr:col>7</xdr:col>
      <xdr:colOff>952501</xdr:colOff>
      <xdr:row>163</xdr:row>
      <xdr:rowOff>85725</xdr:rowOff>
    </xdr:to>
    <xdr:pic>
      <xdr:nvPicPr>
        <xdr:cNvPr id="5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1" y="32451675"/>
          <a:ext cx="12677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60"/>
  <sheetViews>
    <sheetView showGridLines="0" tabSelected="1" zoomScaleNormal="100" workbookViewId="0">
      <selection activeCell="A7" sqref="A7"/>
    </sheetView>
  </sheetViews>
  <sheetFormatPr baseColWidth="10" defaultRowHeight="15" x14ac:dyDescent="0.25"/>
  <cols>
    <col min="1" max="1" width="5.7109375" customWidth="1"/>
    <col min="2" max="2" width="92.85546875" bestFit="1" customWidth="1"/>
    <col min="3" max="3" width="16.85546875" bestFit="1" customWidth="1"/>
    <col min="4" max="4" width="15.28515625" bestFit="1" customWidth="1"/>
    <col min="5" max="7" width="16.85546875" bestFit="1" customWidth="1"/>
    <col min="8" max="8" width="15" bestFit="1" customWidth="1"/>
    <col min="9" max="9" width="5.7109375" customWidth="1"/>
  </cols>
  <sheetData>
    <row r="1" spans="2:8" ht="33.75" customHeight="1" x14ac:dyDescent="0.25">
      <c r="C1" s="1"/>
      <c r="D1" s="1"/>
      <c r="E1" s="1"/>
    </row>
    <row r="2" spans="2:8" x14ac:dyDescent="0.25">
      <c r="B2" s="2" t="s">
        <v>0</v>
      </c>
      <c r="C2" s="2"/>
      <c r="D2" s="2"/>
      <c r="E2" s="2"/>
      <c r="F2" s="2"/>
      <c r="G2" s="2"/>
      <c r="H2" s="2"/>
    </row>
    <row r="3" spans="2:8" x14ac:dyDescent="0.25">
      <c r="B3" s="3" t="s">
        <v>1</v>
      </c>
      <c r="C3" s="3"/>
      <c r="D3" s="3"/>
      <c r="E3" s="3"/>
      <c r="F3" s="3"/>
      <c r="G3" s="3"/>
      <c r="H3" s="3"/>
    </row>
    <row r="4" spans="2:8" x14ac:dyDescent="0.25">
      <c r="B4" s="3" t="s">
        <v>2</v>
      </c>
      <c r="C4" s="3"/>
      <c r="D4" s="3"/>
      <c r="E4" s="3"/>
      <c r="F4" s="3"/>
      <c r="G4" s="3"/>
      <c r="H4" s="3"/>
    </row>
    <row r="5" spans="2:8" x14ac:dyDescent="0.25">
      <c r="B5" s="4" t="s">
        <v>3</v>
      </c>
      <c r="C5" s="4"/>
      <c r="D5" s="4"/>
      <c r="E5" s="4"/>
      <c r="F5" s="4"/>
      <c r="G5" s="4"/>
      <c r="H5" s="4"/>
    </row>
    <row r="6" spans="2:8" x14ac:dyDescent="0.25">
      <c r="B6" s="5" t="s">
        <v>4</v>
      </c>
      <c r="C6" s="5"/>
      <c r="D6" s="5"/>
      <c r="E6" s="5"/>
      <c r="F6" s="5"/>
      <c r="G6" s="5"/>
      <c r="H6" s="5"/>
    </row>
    <row r="7" spans="2:8" x14ac:dyDescent="0.25">
      <c r="B7" s="6" t="s">
        <v>5</v>
      </c>
      <c r="C7" s="6" t="s">
        <v>6</v>
      </c>
      <c r="D7" s="6"/>
      <c r="E7" s="6"/>
      <c r="F7" s="6"/>
      <c r="G7" s="6"/>
      <c r="H7" s="7" t="s">
        <v>7</v>
      </c>
    </row>
    <row r="8" spans="2:8" ht="30" x14ac:dyDescent="0.25">
      <c r="B8" s="6"/>
      <c r="C8" s="8" t="s">
        <v>8</v>
      </c>
      <c r="D8" s="8" t="s">
        <v>9</v>
      </c>
      <c r="E8" s="8" t="s">
        <v>10</v>
      </c>
      <c r="F8" s="8" t="s">
        <v>11</v>
      </c>
      <c r="G8" s="8" t="s">
        <v>12</v>
      </c>
      <c r="H8" s="6"/>
    </row>
    <row r="9" spans="2:8" x14ac:dyDescent="0.25">
      <c r="B9" s="9" t="s">
        <v>13</v>
      </c>
      <c r="C9" s="10">
        <f t="shared" ref="C9:H9" si="0">+C10+C18+C28+C38+C48+C58+C62+C71+C75</f>
        <v>15473995</v>
      </c>
      <c r="D9" s="10">
        <f t="shared" si="0"/>
        <v>711555591.86000001</v>
      </c>
      <c r="E9" s="10">
        <f t="shared" si="0"/>
        <v>727029586.86000001</v>
      </c>
      <c r="F9" s="10">
        <f t="shared" si="0"/>
        <v>656920762.44999993</v>
      </c>
      <c r="G9" s="10">
        <f t="shared" si="0"/>
        <v>651236943.65999997</v>
      </c>
      <c r="H9" s="10">
        <f t="shared" si="0"/>
        <v>70108824.409999996</v>
      </c>
    </row>
    <row r="10" spans="2:8" x14ac:dyDescent="0.25">
      <c r="B10" s="11" t="s">
        <v>14</v>
      </c>
      <c r="C10" s="12">
        <f t="shared" ref="C10:H10" si="1">+SUM(C11:C17)</f>
        <v>0</v>
      </c>
      <c r="D10" s="13">
        <f t="shared" si="1"/>
        <v>1774625.34</v>
      </c>
      <c r="E10" s="13">
        <f t="shared" si="1"/>
        <v>1774625.34</v>
      </c>
      <c r="F10" s="13">
        <f t="shared" si="1"/>
        <v>1765011.9300000002</v>
      </c>
      <c r="G10" s="13">
        <f t="shared" si="1"/>
        <v>1765011.9300000002</v>
      </c>
      <c r="H10" s="13">
        <f t="shared" si="1"/>
        <v>9613.4100000000035</v>
      </c>
    </row>
    <row r="11" spans="2:8" x14ac:dyDescent="0.25">
      <c r="B11" s="14" t="s">
        <v>15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f>+E11-F11</f>
        <v>0</v>
      </c>
    </row>
    <row r="12" spans="2:8" x14ac:dyDescent="0.25">
      <c r="B12" s="14" t="s">
        <v>16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f t="shared" ref="H12:H74" si="2">+E12-F12</f>
        <v>0</v>
      </c>
    </row>
    <row r="13" spans="2:8" x14ac:dyDescent="0.25">
      <c r="B13" s="14" t="s">
        <v>17</v>
      </c>
      <c r="C13" s="12">
        <v>0</v>
      </c>
      <c r="D13" s="13">
        <v>303759.52</v>
      </c>
      <c r="E13" s="13">
        <v>303759.52</v>
      </c>
      <c r="F13" s="13">
        <v>303759.52</v>
      </c>
      <c r="G13" s="13">
        <v>303759.52</v>
      </c>
      <c r="H13" s="12">
        <f t="shared" si="2"/>
        <v>0</v>
      </c>
    </row>
    <row r="14" spans="2:8" x14ac:dyDescent="0.25">
      <c r="B14" s="14" t="s">
        <v>18</v>
      </c>
      <c r="C14" s="12">
        <v>0</v>
      </c>
      <c r="D14" s="13">
        <v>60000</v>
      </c>
      <c r="E14" s="13">
        <v>60000</v>
      </c>
      <c r="F14" s="13">
        <v>50386.59</v>
      </c>
      <c r="G14" s="13">
        <v>50386.59</v>
      </c>
      <c r="H14" s="13">
        <f t="shared" si="2"/>
        <v>9613.4100000000035</v>
      </c>
    </row>
    <row r="15" spans="2:8" x14ac:dyDescent="0.25">
      <c r="B15" s="14" t="s">
        <v>19</v>
      </c>
      <c r="C15" s="12">
        <v>0</v>
      </c>
      <c r="D15" s="13">
        <v>1410865.82</v>
      </c>
      <c r="E15" s="13">
        <v>1410865.82</v>
      </c>
      <c r="F15" s="13">
        <v>1410865.82</v>
      </c>
      <c r="G15" s="13">
        <v>1410865.82</v>
      </c>
      <c r="H15" s="12">
        <f t="shared" si="2"/>
        <v>0</v>
      </c>
    </row>
    <row r="16" spans="2:8" x14ac:dyDescent="0.25">
      <c r="B16" s="14" t="s">
        <v>20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f t="shared" si="2"/>
        <v>0</v>
      </c>
    </row>
    <row r="17" spans="2:8" x14ac:dyDescent="0.25">
      <c r="B17" s="14" t="s">
        <v>21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f t="shared" si="2"/>
        <v>0</v>
      </c>
    </row>
    <row r="18" spans="2:8" x14ac:dyDescent="0.25">
      <c r="B18" s="11" t="s">
        <v>22</v>
      </c>
      <c r="C18" s="13">
        <f t="shared" ref="C18:H18" si="3">+SUM(C19:C27)</f>
        <v>253477</v>
      </c>
      <c r="D18" s="13">
        <f t="shared" si="3"/>
        <v>-212077</v>
      </c>
      <c r="E18" s="13">
        <f t="shared" si="3"/>
        <v>41400</v>
      </c>
      <c r="F18" s="12">
        <f t="shared" si="3"/>
        <v>0</v>
      </c>
      <c r="G18" s="12">
        <f t="shared" si="3"/>
        <v>0</v>
      </c>
      <c r="H18" s="13">
        <f t="shared" si="3"/>
        <v>41400</v>
      </c>
    </row>
    <row r="19" spans="2:8" x14ac:dyDescent="0.25">
      <c r="B19" s="14" t="s">
        <v>23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f t="shared" si="2"/>
        <v>0</v>
      </c>
    </row>
    <row r="20" spans="2:8" x14ac:dyDescent="0.25">
      <c r="B20" s="14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f t="shared" si="2"/>
        <v>0</v>
      </c>
    </row>
    <row r="21" spans="2:8" x14ac:dyDescent="0.25">
      <c r="B21" s="14" t="s">
        <v>25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f t="shared" si="2"/>
        <v>0</v>
      </c>
    </row>
    <row r="22" spans="2:8" x14ac:dyDescent="0.25">
      <c r="B22" s="14" t="s">
        <v>26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f t="shared" si="2"/>
        <v>0</v>
      </c>
    </row>
    <row r="23" spans="2:8" x14ac:dyDescent="0.25">
      <c r="B23" s="14" t="s">
        <v>27</v>
      </c>
      <c r="C23" s="13">
        <v>253477</v>
      </c>
      <c r="D23" s="13">
        <v>-253477</v>
      </c>
      <c r="E23" s="12">
        <v>0</v>
      </c>
      <c r="F23" s="12">
        <v>0</v>
      </c>
      <c r="G23" s="12">
        <v>0</v>
      </c>
      <c r="H23" s="12">
        <f t="shared" si="2"/>
        <v>0</v>
      </c>
    </row>
    <row r="24" spans="2:8" x14ac:dyDescent="0.25">
      <c r="B24" s="14" t="s">
        <v>28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f t="shared" si="2"/>
        <v>0</v>
      </c>
    </row>
    <row r="25" spans="2:8" x14ac:dyDescent="0.25">
      <c r="B25" s="14" t="s">
        <v>29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f t="shared" si="2"/>
        <v>0</v>
      </c>
    </row>
    <row r="26" spans="2:8" x14ac:dyDescent="0.25">
      <c r="B26" s="14" t="s">
        <v>30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f t="shared" si="2"/>
        <v>0</v>
      </c>
    </row>
    <row r="27" spans="2:8" x14ac:dyDescent="0.25">
      <c r="B27" s="14" t="s">
        <v>31</v>
      </c>
      <c r="C27" s="12">
        <v>0</v>
      </c>
      <c r="D27" s="13">
        <v>41400</v>
      </c>
      <c r="E27" s="13">
        <v>41400</v>
      </c>
      <c r="F27" s="12">
        <v>0</v>
      </c>
      <c r="G27" s="12">
        <v>0</v>
      </c>
      <c r="H27" s="13">
        <f t="shared" si="2"/>
        <v>41400</v>
      </c>
    </row>
    <row r="28" spans="2:8" x14ac:dyDescent="0.25">
      <c r="B28" s="11" t="s">
        <v>32</v>
      </c>
      <c r="C28" s="13">
        <f t="shared" ref="C28:H28" si="4">+SUM(C29:C37)</f>
        <v>15220518</v>
      </c>
      <c r="D28" s="13">
        <f t="shared" si="4"/>
        <v>53636947.310000002</v>
      </c>
      <c r="E28" s="13">
        <f t="shared" si="4"/>
        <v>68857465.310000002</v>
      </c>
      <c r="F28" s="13">
        <f t="shared" si="4"/>
        <v>14324428.870000001</v>
      </c>
      <c r="G28" s="13">
        <f t="shared" si="4"/>
        <v>14324428.870000001</v>
      </c>
      <c r="H28" s="13">
        <f t="shared" si="4"/>
        <v>54533036.439999998</v>
      </c>
    </row>
    <row r="29" spans="2:8" x14ac:dyDescent="0.25">
      <c r="B29" s="14" t="s">
        <v>33</v>
      </c>
      <c r="C29" s="12">
        <v>0</v>
      </c>
      <c r="D29" s="13">
        <v>1.72</v>
      </c>
      <c r="E29" s="13">
        <v>1.72</v>
      </c>
      <c r="F29" s="12">
        <v>0</v>
      </c>
      <c r="G29" s="12">
        <v>0</v>
      </c>
      <c r="H29" s="13">
        <f t="shared" si="2"/>
        <v>1.72</v>
      </c>
    </row>
    <row r="30" spans="2:8" x14ac:dyDescent="0.25">
      <c r="B30" s="14" t="s">
        <v>34</v>
      </c>
      <c r="C30" s="12">
        <v>0</v>
      </c>
      <c r="D30" s="13">
        <v>796000</v>
      </c>
      <c r="E30" s="13">
        <v>796000</v>
      </c>
      <c r="F30" s="12">
        <v>0</v>
      </c>
      <c r="G30" s="12">
        <v>0</v>
      </c>
      <c r="H30" s="13">
        <f t="shared" si="2"/>
        <v>796000</v>
      </c>
    </row>
    <row r="31" spans="2:8" x14ac:dyDescent="0.25">
      <c r="B31" s="14" t="s">
        <v>35</v>
      </c>
      <c r="C31" s="13">
        <v>11981834</v>
      </c>
      <c r="D31" s="13">
        <v>51408751.579999998</v>
      </c>
      <c r="E31" s="13">
        <v>63390585.579999998</v>
      </c>
      <c r="F31" s="13">
        <v>11180153.970000001</v>
      </c>
      <c r="G31" s="13">
        <v>11180153.970000001</v>
      </c>
      <c r="H31" s="13">
        <f t="shared" si="2"/>
        <v>52210431.609999999</v>
      </c>
    </row>
    <row r="32" spans="2:8" x14ac:dyDescent="0.25">
      <c r="B32" s="14" t="s">
        <v>36</v>
      </c>
      <c r="C32" s="12">
        <v>0</v>
      </c>
      <c r="D32" s="13">
        <v>38195</v>
      </c>
      <c r="E32" s="13">
        <v>38195</v>
      </c>
      <c r="F32" s="13">
        <v>25084.59</v>
      </c>
      <c r="G32" s="13">
        <v>25084.59</v>
      </c>
      <c r="H32" s="13">
        <f t="shared" si="2"/>
        <v>13110.41</v>
      </c>
    </row>
    <row r="33" spans="2:8" x14ac:dyDescent="0.25">
      <c r="B33" s="14" t="s">
        <v>37</v>
      </c>
      <c r="C33" s="12">
        <v>0</v>
      </c>
      <c r="D33" s="13">
        <v>1513492.7</v>
      </c>
      <c r="E33" s="13">
        <v>1513492.7</v>
      </c>
      <c r="F33" s="12">
        <v>0</v>
      </c>
      <c r="G33" s="12">
        <v>0</v>
      </c>
      <c r="H33" s="13">
        <f t="shared" si="2"/>
        <v>1513492.7</v>
      </c>
    </row>
    <row r="34" spans="2:8" x14ac:dyDescent="0.25">
      <c r="B34" s="14" t="s">
        <v>38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f t="shared" si="2"/>
        <v>0</v>
      </c>
    </row>
    <row r="35" spans="2:8" x14ac:dyDescent="0.25">
      <c r="B35" s="14" t="s">
        <v>39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f t="shared" si="2"/>
        <v>0</v>
      </c>
    </row>
    <row r="36" spans="2:8" x14ac:dyDescent="0.25">
      <c r="B36" s="14" t="s">
        <v>40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f t="shared" si="2"/>
        <v>0</v>
      </c>
    </row>
    <row r="37" spans="2:8" x14ac:dyDescent="0.25">
      <c r="B37" s="14" t="s">
        <v>41</v>
      </c>
      <c r="C37" s="13">
        <v>3238684</v>
      </c>
      <c r="D37" s="13">
        <v>-119493.69</v>
      </c>
      <c r="E37" s="13">
        <v>3119190.31</v>
      </c>
      <c r="F37" s="13">
        <v>3119190.31</v>
      </c>
      <c r="G37" s="13">
        <v>3119190.31</v>
      </c>
      <c r="H37" s="12">
        <f t="shared" si="2"/>
        <v>0</v>
      </c>
    </row>
    <row r="38" spans="2:8" x14ac:dyDescent="0.25">
      <c r="B38" s="11" t="s">
        <v>42</v>
      </c>
      <c r="C38" s="12">
        <f t="shared" ref="C38:H38" si="5">+SUM(C39:C47)</f>
        <v>0</v>
      </c>
      <c r="D38" s="13">
        <f t="shared" si="5"/>
        <v>654914096.21000004</v>
      </c>
      <c r="E38" s="13">
        <f t="shared" si="5"/>
        <v>654914096.21000004</v>
      </c>
      <c r="F38" s="13">
        <f t="shared" si="5"/>
        <v>640831321.64999998</v>
      </c>
      <c r="G38" s="13">
        <f t="shared" si="5"/>
        <v>635147502.86000001</v>
      </c>
      <c r="H38" s="13">
        <f t="shared" si="5"/>
        <v>14082774.56000001</v>
      </c>
    </row>
    <row r="39" spans="2:8" x14ac:dyDescent="0.25">
      <c r="B39" s="14" t="s">
        <v>43</v>
      </c>
      <c r="C39" s="12">
        <v>0</v>
      </c>
      <c r="D39" s="13">
        <v>654797933.76999998</v>
      </c>
      <c r="E39" s="13">
        <v>654797933.76999998</v>
      </c>
      <c r="F39" s="13">
        <v>640779863.27999997</v>
      </c>
      <c r="G39" s="13">
        <v>635096044.49000001</v>
      </c>
      <c r="H39" s="13">
        <f t="shared" si="2"/>
        <v>14018070.49000001</v>
      </c>
    </row>
    <row r="40" spans="2:8" x14ac:dyDescent="0.25">
      <c r="B40" s="14" t="s">
        <v>44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f t="shared" si="2"/>
        <v>0</v>
      </c>
    </row>
    <row r="41" spans="2:8" x14ac:dyDescent="0.25">
      <c r="B41" s="14" t="s">
        <v>45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f t="shared" si="2"/>
        <v>0</v>
      </c>
    </row>
    <row r="42" spans="2:8" x14ac:dyDescent="0.25">
      <c r="B42" s="14" t="s">
        <v>46</v>
      </c>
      <c r="C42" s="12">
        <v>0</v>
      </c>
      <c r="D42" s="13">
        <v>100000</v>
      </c>
      <c r="E42" s="13">
        <v>100000</v>
      </c>
      <c r="F42" s="13">
        <v>35295.93</v>
      </c>
      <c r="G42" s="13">
        <v>35295.93</v>
      </c>
      <c r="H42" s="13">
        <f t="shared" si="2"/>
        <v>64704.07</v>
      </c>
    </row>
    <row r="43" spans="2:8" x14ac:dyDescent="0.25">
      <c r="B43" s="14" t="s">
        <v>47</v>
      </c>
      <c r="C43" s="12">
        <v>0</v>
      </c>
      <c r="D43" s="13">
        <v>16162.44</v>
      </c>
      <c r="E43" s="13">
        <v>16162.44</v>
      </c>
      <c r="F43" s="13">
        <v>16162.44</v>
      </c>
      <c r="G43" s="13">
        <v>16162.44</v>
      </c>
      <c r="H43" s="12">
        <f t="shared" si="2"/>
        <v>0</v>
      </c>
    </row>
    <row r="44" spans="2:8" x14ac:dyDescent="0.25">
      <c r="B44" s="14" t="s">
        <v>48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f t="shared" si="2"/>
        <v>0</v>
      </c>
    </row>
    <row r="45" spans="2:8" x14ac:dyDescent="0.25">
      <c r="B45" s="14" t="s">
        <v>49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f t="shared" si="2"/>
        <v>0</v>
      </c>
    </row>
    <row r="46" spans="2:8" x14ac:dyDescent="0.25">
      <c r="B46" s="14" t="s">
        <v>50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f t="shared" si="2"/>
        <v>0</v>
      </c>
    </row>
    <row r="47" spans="2:8" x14ac:dyDescent="0.25">
      <c r="B47" s="14" t="s">
        <v>51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f t="shared" si="2"/>
        <v>0</v>
      </c>
    </row>
    <row r="48" spans="2:8" x14ac:dyDescent="0.25">
      <c r="B48" s="11" t="s">
        <v>52</v>
      </c>
      <c r="C48" s="12">
        <f t="shared" ref="C48:H48" si="6">+SUM(C49:C57)</f>
        <v>0</v>
      </c>
      <c r="D48" s="13">
        <f t="shared" si="6"/>
        <v>1442000</v>
      </c>
      <c r="E48" s="13">
        <f t="shared" si="6"/>
        <v>1442000</v>
      </c>
      <c r="F48" s="12">
        <f t="shared" si="6"/>
        <v>0</v>
      </c>
      <c r="G48" s="12">
        <f t="shared" si="6"/>
        <v>0</v>
      </c>
      <c r="H48" s="13">
        <f t="shared" si="6"/>
        <v>1442000</v>
      </c>
    </row>
    <row r="49" spans="2:8" x14ac:dyDescent="0.25">
      <c r="B49" s="14" t="s">
        <v>53</v>
      </c>
      <c r="C49" s="12">
        <v>0</v>
      </c>
      <c r="D49" s="13">
        <v>680000</v>
      </c>
      <c r="E49" s="13">
        <v>680000</v>
      </c>
      <c r="F49" s="12">
        <v>0</v>
      </c>
      <c r="G49" s="12">
        <v>0</v>
      </c>
      <c r="H49" s="13">
        <f t="shared" si="2"/>
        <v>680000</v>
      </c>
    </row>
    <row r="50" spans="2:8" x14ac:dyDescent="0.25">
      <c r="B50" s="14" t="s">
        <v>54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f t="shared" si="2"/>
        <v>0</v>
      </c>
    </row>
    <row r="51" spans="2:8" x14ac:dyDescent="0.25">
      <c r="B51" s="14" t="s">
        <v>55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f t="shared" si="2"/>
        <v>0</v>
      </c>
    </row>
    <row r="52" spans="2:8" x14ac:dyDescent="0.25">
      <c r="B52" s="14" t="s">
        <v>56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f t="shared" si="2"/>
        <v>0</v>
      </c>
    </row>
    <row r="53" spans="2:8" x14ac:dyDescent="0.25">
      <c r="B53" s="14" t="s">
        <v>57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f t="shared" si="2"/>
        <v>0</v>
      </c>
    </row>
    <row r="54" spans="2:8" x14ac:dyDescent="0.25">
      <c r="B54" s="14" t="s">
        <v>58</v>
      </c>
      <c r="C54" s="12">
        <v>0</v>
      </c>
      <c r="D54" s="13">
        <v>762000</v>
      </c>
      <c r="E54" s="13">
        <v>762000</v>
      </c>
      <c r="F54" s="12">
        <v>0</v>
      </c>
      <c r="G54" s="12">
        <v>0</v>
      </c>
      <c r="H54" s="13">
        <f t="shared" si="2"/>
        <v>762000</v>
      </c>
    </row>
    <row r="55" spans="2:8" x14ac:dyDescent="0.25">
      <c r="B55" s="14" t="s">
        <v>59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f t="shared" si="2"/>
        <v>0</v>
      </c>
    </row>
    <row r="56" spans="2:8" x14ac:dyDescent="0.25">
      <c r="B56" s="14" t="s">
        <v>60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f t="shared" si="2"/>
        <v>0</v>
      </c>
    </row>
    <row r="57" spans="2:8" x14ac:dyDescent="0.25">
      <c r="B57" s="14" t="s">
        <v>61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f t="shared" si="2"/>
        <v>0</v>
      </c>
    </row>
    <row r="58" spans="2:8" x14ac:dyDescent="0.25">
      <c r="B58" s="11" t="s">
        <v>62</v>
      </c>
      <c r="C58" s="12">
        <f t="shared" ref="C58:H58" si="7">+SUM(C59:C61)</f>
        <v>0</v>
      </c>
      <c r="D58" s="12">
        <f t="shared" si="7"/>
        <v>0</v>
      </c>
      <c r="E58" s="12">
        <f t="shared" si="7"/>
        <v>0</v>
      </c>
      <c r="F58" s="12">
        <f t="shared" si="7"/>
        <v>0</v>
      </c>
      <c r="G58" s="12">
        <f t="shared" si="7"/>
        <v>0</v>
      </c>
      <c r="H58" s="12">
        <f t="shared" si="7"/>
        <v>0</v>
      </c>
    </row>
    <row r="59" spans="2:8" x14ac:dyDescent="0.25">
      <c r="B59" s="14" t="s">
        <v>63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f t="shared" si="2"/>
        <v>0</v>
      </c>
    </row>
    <row r="60" spans="2:8" x14ac:dyDescent="0.25">
      <c r="B60" s="14" t="s">
        <v>64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f t="shared" si="2"/>
        <v>0</v>
      </c>
    </row>
    <row r="61" spans="2:8" x14ac:dyDescent="0.25">
      <c r="B61" s="14" t="s">
        <v>65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f t="shared" si="2"/>
        <v>0</v>
      </c>
    </row>
    <row r="62" spans="2:8" x14ac:dyDescent="0.25">
      <c r="B62" s="11" t="s">
        <v>66</v>
      </c>
      <c r="C62" s="12">
        <f t="shared" ref="C62:H62" si="8">+SUM(C63:C67,C69:C70)</f>
        <v>0</v>
      </c>
      <c r="D62" s="12">
        <f t="shared" si="8"/>
        <v>0</v>
      </c>
      <c r="E62" s="12">
        <f t="shared" si="8"/>
        <v>0</v>
      </c>
      <c r="F62" s="12">
        <f t="shared" si="8"/>
        <v>0</v>
      </c>
      <c r="G62" s="12">
        <f t="shared" si="8"/>
        <v>0</v>
      </c>
      <c r="H62" s="12">
        <f t="shared" si="8"/>
        <v>0</v>
      </c>
    </row>
    <row r="63" spans="2:8" x14ac:dyDescent="0.25">
      <c r="B63" s="14" t="s">
        <v>67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f t="shared" si="2"/>
        <v>0</v>
      </c>
    </row>
    <row r="64" spans="2:8" x14ac:dyDescent="0.25">
      <c r="B64" s="14" t="s">
        <v>68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f t="shared" si="2"/>
        <v>0</v>
      </c>
    </row>
    <row r="65" spans="2:8" x14ac:dyDescent="0.25">
      <c r="B65" s="14" t="s">
        <v>69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f t="shared" si="2"/>
        <v>0</v>
      </c>
    </row>
    <row r="66" spans="2:8" x14ac:dyDescent="0.25">
      <c r="B66" s="14" t="s">
        <v>70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f t="shared" si="2"/>
        <v>0</v>
      </c>
    </row>
    <row r="67" spans="2:8" x14ac:dyDescent="0.25">
      <c r="B67" s="14" t="s">
        <v>71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f t="shared" si="2"/>
        <v>0</v>
      </c>
    </row>
    <row r="68" spans="2:8" x14ac:dyDescent="0.25">
      <c r="B68" s="14" t="s">
        <v>72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f t="shared" si="2"/>
        <v>0</v>
      </c>
    </row>
    <row r="69" spans="2:8" x14ac:dyDescent="0.25">
      <c r="B69" s="14" t="s">
        <v>73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f t="shared" si="2"/>
        <v>0</v>
      </c>
    </row>
    <row r="70" spans="2:8" x14ac:dyDescent="0.25">
      <c r="B70" s="14" t="s">
        <v>74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f t="shared" si="2"/>
        <v>0</v>
      </c>
    </row>
    <row r="71" spans="2:8" x14ac:dyDescent="0.25">
      <c r="B71" s="11" t="s">
        <v>75</v>
      </c>
      <c r="C71" s="12">
        <f t="shared" ref="C71:H71" si="9">+SUM(C72:C74)</f>
        <v>0</v>
      </c>
      <c r="D71" s="12">
        <f t="shared" si="9"/>
        <v>0</v>
      </c>
      <c r="E71" s="12">
        <f t="shared" si="9"/>
        <v>0</v>
      </c>
      <c r="F71" s="12">
        <f t="shared" si="9"/>
        <v>0</v>
      </c>
      <c r="G71" s="12">
        <f t="shared" si="9"/>
        <v>0</v>
      </c>
      <c r="H71" s="12">
        <f t="shared" si="9"/>
        <v>0</v>
      </c>
    </row>
    <row r="72" spans="2:8" x14ac:dyDescent="0.25">
      <c r="B72" s="14" t="s">
        <v>76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f t="shared" si="2"/>
        <v>0</v>
      </c>
    </row>
    <row r="73" spans="2:8" x14ac:dyDescent="0.25">
      <c r="B73" s="14" t="s">
        <v>77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f t="shared" si="2"/>
        <v>0</v>
      </c>
    </row>
    <row r="74" spans="2:8" x14ac:dyDescent="0.25">
      <c r="B74" s="14" t="s">
        <v>78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f t="shared" si="2"/>
        <v>0</v>
      </c>
    </row>
    <row r="75" spans="2:8" x14ac:dyDescent="0.25">
      <c r="B75" s="11" t="s">
        <v>79</v>
      </c>
      <c r="C75" s="12">
        <f t="shared" ref="C75:H75" si="10">+SUM(C76:C82)</f>
        <v>0</v>
      </c>
      <c r="D75" s="12">
        <f t="shared" si="10"/>
        <v>0</v>
      </c>
      <c r="E75" s="12">
        <f t="shared" si="10"/>
        <v>0</v>
      </c>
      <c r="F75" s="12">
        <f t="shared" si="10"/>
        <v>0</v>
      </c>
      <c r="G75" s="12">
        <f t="shared" si="10"/>
        <v>0</v>
      </c>
      <c r="H75" s="12">
        <f t="shared" si="10"/>
        <v>0</v>
      </c>
    </row>
    <row r="76" spans="2:8" x14ac:dyDescent="0.25">
      <c r="B76" s="14" t="s">
        <v>80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f t="shared" ref="H76:H139" si="11">+E76-F76</f>
        <v>0</v>
      </c>
    </row>
    <row r="77" spans="2:8" x14ac:dyDescent="0.25">
      <c r="B77" s="14" t="s">
        <v>81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f t="shared" si="11"/>
        <v>0</v>
      </c>
    </row>
    <row r="78" spans="2:8" x14ac:dyDescent="0.25">
      <c r="B78" s="14" t="s">
        <v>82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f t="shared" si="11"/>
        <v>0</v>
      </c>
    </row>
    <row r="79" spans="2:8" x14ac:dyDescent="0.25">
      <c r="B79" s="14" t="s">
        <v>83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f t="shared" si="11"/>
        <v>0</v>
      </c>
    </row>
    <row r="80" spans="2:8" x14ac:dyDescent="0.25">
      <c r="B80" s="14" t="s">
        <v>84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12">
        <f t="shared" si="11"/>
        <v>0</v>
      </c>
    </row>
    <row r="81" spans="2:8" x14ac:dyDescent="0.25">
      <c r="B81" s="14" t="s">
        <v>85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f t="shared" si="11"/>
        <v>0</v>
      </c>
    </row>
    <row r="82" spans="2:8" x14ac:dyDescent="0.25">
      <c r="B82" s="14" t="s">
        <v>86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f t="shared" si="11"/>
        <v>0</v>
      </c>
    </row>
    <row r="83" spans="2:8" x14ac:dyDescent="0.25">
      <c r="B83" s="15"/>
      <c r="C83" s="16"/>
      <c r="D83" s="16"/>
      <c r="E83" s="16"/>
      <c r="F83" s="16"/>
      <c r="G83" s="16"/>
      <c r="H83" s="16"/>
    </row>
    <row r="84" spans="2:8" x14ac:dyDescent="0.25">
      <c r="B84" s="17" t="s">
        <v>87</v>
      </c>
      <c r="C84" s="10">
        <f t="shared" ref="C84:H84" si="12">+C85+C93+C103+C113+C123+C133+C137+C146+C150</f>
        <v>4425730074</v>
      </c>
      <c r="D84" s="10">
        <f t="shared" si="12"/>
        <v>94616477.549999997</v>
      </c>
      <c r="E84" s="10">
        <f t="shared" si="12"/>
        <v>4520346551.5500002</v>
      </c>
      <c r="F84" s="10">
        <f t="shared" si="12"/>
        <v>4519243527.7700005</v>
      </c>
      <c r="G84" s="10">
        <f t="shared" si="12"/>
        <v>4519058273.2600002</v>
      </c>
      <c r="H84" s="10">
        <f t="shared" si="12"/>
        <v>1103023.779999733</v>
      </c>
    </row>
    <row r="85" spans="2:8" x14ac:dyDescent="0.25">
      <c r="B85" s="11" t="s">
        <v>14</v>
      </c>
      <c r="C85" s="13">
        <f t="shared" ref="C85:H85" si="13">+SUM(C86:C92)</f>
        <v>190212402.80000001</v>
      </c>
      <c r="D85" s="13">
        <f t="shared" si="13"/>
        <v>-8012277.75</v>
      </c>
      <c r="E85" s="13">
        <f t="shared" si="13"/>
        <v>182200125.04999998</v>
      </c>
      <c r="F85" s="13">
        <f t="shared" si="13"/>
        <v>182200125.04999998</v>
      </c>
      <c r="G85" s="13">
        <f t="shared" si="13"/>
        <v>182200125.04999998</v>
      </c>
      <c r="H85" s="12">
        <f t="shared" si="13"/>
        <v>0</v>
      </c>
    </row>
    <row r="86" spans="2:8" x14ac:dyDescent="0.25">
      <c r="B86" s="14" t="s">
        <v>15</v>
      </c>
      <c r="C86" s="13">
        <v>52760700</v>
      </c>
      <c r="D86" s="13">
        <v>-3359790.12</v>
      </c>
      <c r="E86" s="13">
        <v>49400909.880000003</v>
      </c>
      <c r="F86" s="13">
        <v>49400909.880000003</v>
      </c>
      <c r="G86" s="13">
        <v>49400909.880000003</v>
      </c>
      <c r="H86" s="12">
        <f t="shared" si="11"/>
        <v>0</v>
      </c>
    </row>
    <row r="87" spans="2:8" x14ac:dyDescent="0.25">
      <c r="B87" s="14" t="s">
        <v>16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f t="shared" si="11"/>
        <v>0</v>
      </c>
    </row>
    <row r="88" spans="2:8" x14ac:dyDescent="0.25">
      <c r="B88" s="14" t="s">
        <v>17</v>
      </c>
      <c r="C88" s="13">
        <v>60767143</v>
      </c>
      <c r="D88" s="13">
        <v>-4450132.2699999996</v>
      </c>
      <c r="E88" s="13">
        <v>56317010.730000004</v>
      </c>
      <c r="F88" s="13">
        <v>56317010.729999997</v>
      </c>
      <c r="G88" s="13">
        <v>56317010.729999997</v>
      </c>
      <c r="H88" s="12">
        <f t="shared" si="11"/>
        <v>0</v>
      </c>
    </row>
    <row r="89" spans="2:8" x14ac:dyDescent="0.25">
      <c r="B89" s="14" t="s">
        <v>18</v>
      </c>
      <c r="C89" s="13">
        <v>18071548</v>
      </c>
      <c r="D89" s="13">
        <v>-2072942.62</v>
      </c>
      <c r="E89" s="13">
        <v>15998605.379999999</v>
      </c>
      <c r="F89" s="13">
        <v>15998605.380000001</v>
      </c>
      <c r="G89" s="13">
        <v>15998605.380000001</v>
      </c>
      <c r="H89" s="12">
        <f t="shared" si="11"/>
        <v>0</v>
      </c>
    </row>
    <row r="90" spans="2:8" x14ac:dyDescent="0.25">
      <c r="B90" s="14" t="s">
        <v>19</v>
      </c>
      <c r="C90" s="13">
        <v>58017081.799999997</v>
      </c>
      <c r="D90" s="13">
        <v>1811343.84</v>
      </c>
      <c r="E90" s="13">
        <v>59828425.640000001</v>
      </c>
      <c r="F90" s="13">
        <v>59828425.640000001</v>
      </c>
      <c r="G90" s="13">
        <v>59828425.640000001</v>
      </c>
      <c r="H90" s="12">
        <f t="shared" si="11"/>
        <v>0</v>
      </c>
    </row>
    <row r="91" spans="2:8" x14ac:dyDescent="0.25">
      <c r="B91" s="14" t="s">
        <v>20</v>
      </c>
      <c r="C91" s="12">
        <v>0</v>
      </c>
      <c r="D91" s="12">
        <v>0</v>
      </c>
      <c r="E91" s="12">
        <v>0</v>
      </c>
      <c r="F91" s="12">
        <v>0</v>
      </c>
      <c r="G91" s="12">
        <v>0</v>
      </c>
      <c r="H91" s="12">
        <f t="shared" si="11"/>
        <v>0</v>
      </c>
    </row>
    <row r="92" spans="2:8" x14ac:dyDescent="0.25">
      <c r="B92" s="14" t="s">
        <v>21</v>
      </c>
      <c r="C92" s="13">
        <v>595930</v>
      </c>
      <c r="D92" s="13">
        <v>59243.42</v>
      </c>
      <c r="E92" s="13">
        <v>655173.42000000004</v>
      </c>
      <c r="F92" s="13">
        <v>655173.42000000004</v>
      </c>
      <c r="G92" s="13">
        <v>655173.42000000004</v>
      </c>
      <c r="H92" s="12">
        <f t="shared" si="11"/>
        <v>0</v>
      </c>
    </row>
    <row r="93" spans="2:8" x14ac:dyDescent="0.25">
      <c r="B93" s="11" t="s">
        <v>22</v>
      </c>
      <c r="C93" s="13">
        <f t="shared" ref="C93:H93" si="14">+SUM(C94:C102)</f>
        <v>7616634.5199999996</v>
      </c>
      <c r="D93" s="13">
        <f t="shared" si="14"/>
        <v>-2065837.29</v>
      </c>
      <c r="E93" s="13">
        <f t="shared" si="14"/>
        <v>5550797.2299999995</v>
      </c>
      <c r="F93" s="13">
        <f t="shared" si="14"/>
        <v>5550797.2299999995</v>
      </c>
      <c r="G93" s="13">
        <f t="shared" si="14"/>
        <v>5534173.2299999995</v>
      </c>
      <c r="H93" s="12">
        <f t="shared" si="14"/>
        <v>0</v>
      </c>
    </row>
    <row r="94" spans="2:8" x14ac:dyDescent="0.25">
      <c r="B94" s="14" t="s">
        <v>23</v>
      </c>
      <c r="C94" s="13">
        <v>2348446.9</v>
      </c>
      <c r="D94" s="13">
        <v>-289359.94</v>
      </c>
      <c r="E94" s="13">
        <v>2059086.96</v>
      </c>
      <c r="F94" s="13">
        <v>2059086.96</v>
      </c>
      <c r="G94" s="13">
        <v>2059086.96</v>
      </c>
      <c r="H94" s="12">
        <f t="shared" si="11"/>
        <v>0</v>
      </c>
    </row>
    <row r="95" spans="2:8" x14ac:dyDescent="0.25">
      <c r="B95" s="14" t="s">
        <v>24</v>
      </c>
      <c r="C95" s="13">
        <v>355417.5</v>
      </c>
      <c r="D95" s="13">
        <v>-147658.29999999999</v>
      </c>
      <c r="E95" s="13">
        <v>207759.2</v>
      </c>
      <c r="F95" s="13">
        <v>207759.2</v>
      </c>
      <c r="G95" s="13">
        <v>207759.2</v>
      </c>
      <c r="H95" s="12">
        <f t="shared" si="11"/>
        <v>0</v>
      </c>
    </row>
    <row r="96" spans="2:8" x14ac:dyDescent="0.25">
      <c r="B96" s="14" t="s">
        <v>25</v>
      </c>
      <c r="C96" s="12">
        <v>0</v>
      </c>
      <c r="D96" s="12">
        <v>0</v>
      </c>
      <c r="E96" s="12">
        <v>0</v>
      </c>
      <c r="F96" s="12">
        <v>0</v>
      </c>
      <c r="G96" s="12">
        <v>0</v>
      </c>
      <c r="H96" s="12">
        <f t="shared" si="11"/>
        <v>0</v>
      </c>
    </row>
    <row r="97" spans="2:8" x14ac:dyDescent="0.25">
      <c r="B97" s="14" t="s">
        <v>26</v>
      </c>
      <c r="C97" s="13">
        <v>1071520</v>
      </c>
      <c r="D97" s="13">
        <v>-954928.06</v>
      </c>
      <c r="E97" s="13">
        <v>116591.93999999994</v>
      </c>
      <c r="F97" s="13">
        <v>116591.94</v>
      </c>
      <c r="G97" s="13">
        <v>103865.94</v>
      </c>
      <c r="H97" s="12">
        <f t="shared" si="11"/>
        <v>0</v>
      </c>
    </row>
    <row r="98" spans="2:8" x14ac:dyDescent="0.25">
      <c r="B98" s="18" t="s">
        <v>27</v>
      </c>
      <c r="C98" s="12">
        <v>0</v>
      </c>
      <c r="D98" s="12">
        <v>0</v>
      </c>
      <c r="E98" s="12">
        <v>0</v>
      </c>
      <c r="F98" s="12">
        <v>0</v>
      </c>
      <c r="G98" s="12">
        <v>0</v>
      </c>
      <c r="H98" s="12">
        <f t="shared" si="11"/>
        <v>0</v>
      </c>
    </row>
    <row r="99" spans="2:8" x14ac:dyDescent="0.25">
      <c r="B99" s="14" t="s">
        <v>28</v>
      </c>
      <c r="C99" s="13">
        <v>2313990.12</v>
      </c>
      <c r="D99" s="13">
        <v>-62250.79</v>
      </c>
      <c r="E99" s="13">
        <v>2251739.33</v>
      </c>
      <c r="F99" s="13">
        <v>2251739.33</v>
      </c>
      <c r="G99" s="13">
        <v>2251739.33</v>
      </c>
      <c r="H99" s="12">
        <f t="shared" si="11"/>
        <v>0</v>
      </c>
    </row>
    <row r="100" spans="2:8" x14ac:dyDescent="0.25">
      <c r="B100" s="14" t="s">
        <v>29</v>
      </c>
      <c r="C100" s="13">
        <v>1069810</v>
      </c>
      <c r="D100" s="13">
        <v>-430658</v>
      </c>
      <c r="E100" s="13">
        <v>639152</v>
      </c>
      <c r="F100" s="13">
        <v>639152</v>
      </c>
      <c r="G100" s="13">
        <v>639152</v>
      </c>
      <c r="H100" s="12">
        <f t="shared" si="11"/>
        <v>0</v>
      </c>
    </row>
    <row r="101" spans="2:8" x14ac:dyDescent="0.25">
      <c r="B101" s="14" t="s">
        <v>30</v>
      </c>
      <c r="C101" s="12">
        <v>0</v>
      </c>
      <c r="D101" s="12">
        <v>0</v>
      </c>
      <c r="E101" s="12">
        <v>0</v>
      </c>
      <c r="F101" s="12">
        <v>0</v>
      </c>
      <c r="G101" s="12">
        <v>0</v>
      </c>
      <c r="H101" s="12">
        <f t="shared" si="11"/>
        <v>0</v>
      </c>
    </row>
    <row r="102" spans="2:8" x14ac:dyDescent="0.25">
      <c r="B102" s="14" t="s">
        <v>31</v>
      </c>
      <c r="C102" s="13">
        <v>457450</v>
      </c>
      <c r="D102" s="13">
        <v>-180982.2</v>
      </c>
      <c r="E102" s="13">
        <v>276467.8</v>
      </c>
      <c r="F102" s="13">
        <v>276467.8</v>
      </c>
      <c r="G102" s="13">
        <v>272569.8</v>
      </c>
      <c r="H102" s="12">
        <f t="shared" si="11"/>
        <v>0</v>
      </c>
    </row>
    <row r="103" spans="2:8" x14ac:dyDescent="0.25">
      <c r="B103" s="11" t="s">
        <v>32</v>
      </c>
      <c r="C103" s="13">
        <f t="shared" ref="C103:H103" si="15">+SUM(C104:C112)</f>
        <v>54345140.409999996</v>
      </c>
      <c r="D103" s="13">
        <f t="shared" si="15"/>
        <v>-14992804.220000001</v>
      </c>
      <c r="E103" s="13">
        <f t="shared" si="15"/>
        <v>39352336.189999998</v>
      </c>
      <c r="F103" s="13">
        <f t="shared" si="15"/>
        <v>39352336.189999998</v>
      </c>
      <c r="G103" s="13">
        <f t="shared" si="15"/>
        <v>39338836.189999998</v>
      </c>
      <c r="H103" s="12">
        <f t="shared" si="15"/>
        <v>0</v>
      </c>
    </row>
    <row r="104" spans="2:8" x14ac:dyDescent="0.25">
      <c r="B104" s="14" t="s">
        <v>33</v>
      </c>
      <c r="C104" s="13">
        <v>3601710</v>
      </c>
      <c r="D104" s="13">
        <v>-772441.62</v>
      </c>
      <c r="E104" s="13">
        <v>2829268.38</v>
      </c>
      <c r="F104" s="13">
        <v>2829268.38</v>
      </c>
      <c r="G104" s="13">
        <v>2829268.38</v>
      </c>
      <c r="H104" s="12">
        <f t="shared" si="11"/>
        <v>0</v>
      </c>
    </row>
    <row r="105" spans="2:8" x14ac:dyDescent="0.25">
      <c r="B105" s="14" t="s">
        <v>34</v>
      </c>
      <c r="C105" s="13">
        <v>4971219.01</v>
      </c>
      <c r="D105" s="13">
        <v>1183019.51</v>
      </c>
      <c r="E105" s="13">
        <v>6154238.5199999996</v>
      </c>
      <c r="F105" s="13">
        <v>6154238.5199999996</v>
      </c>
      <c r="G105" s="13">
        <v>6154238.5199999996</v>
      </c>
      <c r="H105" s="12">
        <f t="shared" si="11"/>
        <v>0</v>
      </c>
    </row>
    <row r="106" spans="2:8" x14ac:dyDescent="0.25">
      <c r="B106" s="14" t="s">
        <v>35</v>
      </c>
      <c r="C106" s="13">
        <v>19221862.699999999</v>
      </c>
      <c r="D106" s="13">
        <v>-5131380.63</v>
      </c>
      <c r="E106" s="13">
        <v>14090482.07</v>
      </c>
      <c r="F106" s="13">
        <v>14090482.07</v>
      </c>
      <c r="G106" s="13">
        <v>14090482.07</v>
      </c>
      <c r="H106" s="12">
        <f t="shared" si="11"/>
        <v>0</v>
      </c>
    </row>
    <row r="107" spans="2:8" x14ac:dyDescent="0.25">
      <c r="B107" s="14" t="s">
        <v>36</v>
      </c>
      <c r="C107" s="13">
        <v>649630.31000000006</v>
      </c>
      <c r="D107" s="13">
        <v>85897.53</v>
      </c>
      <c r="E107" s="13">
        <v>735527.84000000008</v>
      </c>
      <c r="F107" s="13">
        <v>735527.84</v>
      </c>
      <c r="G107" s="13">
        <v>735527.84</v>
      </c>
      <c r="H107" s="12">
        <f t="shared" si="11"/>
        <v>0</v>
      </c>
    </row>
    <row r="108" spans="2:8" x14ac:dyDescent="0.25">
      <c r="B108" s="14" t="s">
        <v>37</v>
      </c>
      <c r="C108" s="13">
        <v>17320991.260000002</v>
      </c>
      <c r="D108" s="13">
        <v>-4113389.41</v>
      </c>
      <c r="E108" s="13">
        <v>13207601.850000001</v>
      </c>
      <c r="F108" s="13">
        <v>13207601.85</v>
      </c>
      <c r="G108" s="13">
        <v>13194101.85</v>
      </c>
      <c r="H108" s="12">
        <f t="shared" si="11"/>
        <v>0</v>
      </c>
    </row>
    <row r="109" spans="2:8" x14ac:dyDescent="0.25">
      <c r="B109" s="14" t="s">
        <v>38</v>
      </c>
      <c r="C109" s="13">
        <v>6869250.0499999998</v>
      </c>
      <c r="D109" s="13">
        <v>-5281652.43</v>
      </c>
      <c r="E109" s="13">
        <v>1587597.62</v>
      </c>
      <c r="F109" s="13">
        <v>1587597.62</v>
      </c>
      <c r="G109" s="13">
        <v>1587597.62</v>
      </c>
      <c r="H109" s="12">
        <f t="shared" si="11"/>
        <v>0</v>
      </c>
    </row>
    <row r="110" spans="2:8" x14ac:dyDescent="0.25">
      <c r="B110" s="14" t="s">
        <v>39</v>
      </c>
      <c r="C110" s="13">
        <v>1183778</v>
      </c>
      <c r="D110" s="13">
        <v>-606537.80000000005</v>
      </c>
      <c r="E110" s="13">
        <v>577240.19999999995</v>
      </c>
      <c r="F110" s="13">
        <v>577240.19999999995</v>
      </c>
      <c r="G110" s="13">
        <v>577240.19999999995</v>
      </c>
      <c r="H110" s="12">
        <f t="shared" si="11"/>
        <v>0</v>
      </c>
    </row>
    <row r="111" spans="2:8" x14ac:dyDescent="0.25">
      <c r="B111" s="14" t="s">
        <v>40</v>
      </c>
      <c r="C111" s="13">
        <v>500000</v>
      </c>
      <c r="D111" s="13">
        <v>-359750</v>
      </c>
      <c r="E111" s="13">
        <v>140250</v>
      </c>
      <c r="F111" s="13">
        <v>140250</v>
      </c>
      <c r="G111" s="13">
        <v>140250</v>
      </c>
      <c r="H111" s="12">
        <f t="shared" si="11"/>
        <v>0</v>
      </c>
    </row>
    <row r="112" spans="2:8" x14ac:dyDescent="0.25">
      <c r="B112" s="14" t="s">
        <v>41</v>
      </c>
      <c r="C112" s="13">
        <v>26699.08</v>
      </c>
      <c r="D112" s="13">
        <v>3430.63</v>
      </c>
      <c r="E112" s="13">
        <v>30129.710000000003</v>
      </c>
      <c r="F112" s="13">
        <v>30129.71</v>
      </c>
      <c r="G112" s="13">
        <v>30129.71</v>
      </c>
      <c r="H112" s="12">
        <f t="shared" si="11"/>
        <v>0</v>
      </c>
    </row>
    <row r="113" spans="2:8" x14ac:dyDescent="0.25">
      <c r="B113" s="11" t="s">
        <v>42</v>
      </c>
      <c r="C113" s="13">
        <f t="shared" ref="C113:H113" si="16">+SUM(C114:C122)</f>
        <v>4173212074</v>
      </c>
      <c r="D113" s="13">
        <f t="shared" si="16"/>
        <v>120031219.08</v>
      </c>
      <c r="E113" s="13">
        <f t="shared" si="16"/>
        <v>4293243293.0799999</v>
      </c>
      <c r="F113" s="13">
        <f t="shared" si="16"/>
        <v>4292140269.3000002</v>
      </c>
      <c r="G113" s="13">
        <f t="shared" si="16"/>
        <v>4291985138.79</v>
      </c>
      <c r="H113" s="13">
        <f t="shared" si="16"/>
        <v>1103023.779999733</v>
      </c>
    </row>
    <row r="114" spans="2:8" x14ac:dyDescent="0.25">
      <c r="B114" s="14" t="s">
        <v>43</v>
      </c>
      <c r="C114" s="13">
        <v>4173212074</v>
      </c>
      <c r="D114" s="13">
        <v>120031219.08</v>
      </c>
      <c r="E114" s="13">
        <v>4293243293.0799999</v>
      </c>
      <c r="F114" s="13">
        <v>4292140269.3000002</v>
      </c>
      <c r="G114" s="13">
        <v>4291985138.79</v>
      </c>
      <c r="H114" s="13">
        <f t="shared" si="11"/>
        <v>1103023.779999733</v>
      </c>
    </row>
    <row r="115" spans="2:8" x14ac:dyDescent="0.25">
      <c r="B115" s="14" t="s">
        <v>44</v>
      </c>
      <c r="C115" s="12">
        <v>0</v>
      </c>
      <c r="D115" s="12">
        <v>0</v>
      </c>
      <c r="E115" s="12">
        <v>0</v>
      </c>
      <c r="F115" s="12">
        <v>0</v>
      </c>
      <c r="G115" s="12">
        <v>0</v>
      </c>
      <c r="H115" s="12">
        <f t="shared" si="11"/>
        <v>0</v>
      </c>
    </row>
    <row r="116" spans="2:8" x14ac:dyDescent="0.25">
      <c r="B116" s="14" t="s">
        <v>45</v>
      </c>
      <c r="C116" s="12">
        <v>0</v>
      </c>
      <c r="D116" s="12">
        <v>0</v>
      </c>
      <c r="E116" s="12">
        <v>0</v>
      </c>
      <c r="F116" s="12">
        <v>0</v>
      </c>
      <c r="G116" s="12">
        <v>0</v>
      </c>
      <c r="H116" s="12">
        <f t="shared" si="11"/>
        <v>0</v>
      </c>
    </row>
    <row r="117" spans="2:8" x14ac:dyDescent="0.25">
      <c r="B117" s="14" t="s">
        <v>46</v>
      </c>
      <c r="C117" s="12">
        <v>0</v>
      </c>
      <c r="D117" s="12">
        <v>0</v>
      </c>
      <c r="E117" s="12">
        <v>0</v>
      </c>
      <c r="F117" s="12">
        <v>0</v>
      </c>
      <c r="G117" s="12">
        <v>0</v>
      </c>
      <c r="H117" s="12">
        <f t="shared" si="11"/>
        <v>0</v>
      </c>
    </row>
    <row r="118" spans="2:8" x14ac:dyDescent="0.25">
      <c r="B118" s="14" t="s">
        <v>47</v>
      </c>
      <c r="C118" s="12">
        <v>0</v>
      </c>
      <c r="D118" s="12">
        <v>0</v>
      </c>
      <c r="E118" s="12">
        <v>0</v>
      </c>
      <c r="F118" s="12">
        <v>0</v>
      </c>
      <c r="G118" s="12">
        <v>0</v>
      </c>
      <c r="H118" s="12">
        <f t="shared" si="11"/>
        <v>0</v>
      </c>
    </row>
    <row r="119" spans="2:8" x14ac:dyDescent="0.25">
      <c r="B119" s="14" t="s">
        <v>48</v>
      </c>
      <c r="C119" s="12">
        <v>0</v>
      </c>
      <c r="D119" s="12">
        <v>0</v>
      </c>
      <c r="E119" s="12">
        <v>0</v>
      </c>
      <c r="F119" s="12">
        <v>0</v>
      </c>
      <c r="G119" s="12">
        <v>0</v>
      </c>
      <c r="H119" s="12">
        <f t="shared" si="11"/>
        <v>0</v>
      </c>
    </row>
    <row r="120" spans="2:8" x14ac:dyDescent="0.25">
      <c r="B120" s="14" t="s">
        <v>49</v>
      </c>
      <c r="C120" s="12">
        <v>0</v>
      </c>
      <c r="D120" s="12">
        <v>0</v>
      </c>
      <c r="E120" s="12">
        <v>0</v>
      </c>
      <c r="F120" s="12">
        <v>0</v>
      </c>
      <c r="G120" s="12">
        <v>0</v>
      </c>
      <c r="H120" s="12">
        <f t="shared" si="11"/>
        <v>0</v>
      </c>
    </row>
    <row r="121" spans="2:8" x14ac:dyDescent="0.25">
      <c r="B121" s="14" t="s">
        <v>50</v>
      </c>
      <c r="C121" s="12">
        <v>0</v>
      </c>
      <c r="D121" s="12">
        <v>0</v>
      </c>
      <c r="E121" s="12">
        <v>0</v>
      </c>
      <c r="F121" s="12">
        <v>0</v>
      </c>
      <c r="G121" s="12">
        <v>0</v>
      </c>
      <c r="H121" s="12">
        <f t="shared" si="11"/>
        <v>0</v>
      </c>
    </row>
    <row r="122" spans="2:8" x14ac:dyDescent="0.25">
      <c r="B122" s="14" t="s">
        <v>51</v>
      </c>
      <c r="C122" s="12">
        <v>0</v>
      </c>
      <c r="D122" s="12">
        <v>0</v>
      </c>
      <c r="E122" s="12">
        <v>0</v>
      </c>
      <c r="F122" s="12">
        <v>0</v>
      </c>
      <c r="G122" s="12">
        <v>0</v>
      </c>
      <c r="H122" s="12">
        <f t="shared" si="11"/>
        <v>0</v>
      </c>
    </row>
    <row r="123" spans="2:8" x14ac:dyDescent="0.25">
      <c r="B123" s="11" t="s">
        <v>52</v>
      </c>
      <c r="C123" s="13">
        <f t="shared" ref="C123:H123" si="17">+SUM(C124:C132)</f>
        <v>343822.27</v>
      </c>
      <c r="D123" s="13">
        <f t="shared" si="17"/>
        <v>-343822.27</v>
      </c>
      <c r="E123" s="12">
        <f t="shared" si="17"/>
        <v>0</v>
      </c>
      <c r="F123" s="12">
        <f t="shared" si="17"/>
        <v>0</v>
      </c>
      <c r="G123" s="12">
        <f t="shared" si="17"/>
        <v>0</v>
      </c>
      <c r="H123" s="12">
        <f t="shared" si="17"/>
        <v>0</v>
      </c>
    </row>
    <row r="124" spans="2:8" x14ac:dyDescent="0.25">
      <c r="B124" s="14" t="s">
        <v>53</v>
      </c>
      <c r="C124" s="13">
        <v>343822.27</v>
      </c>
      <c r="D124" s="13">
        <v>-343822.27</v>
      </c>
      <c r="E124" s="12">
        <v>0</v>
      </c>
      <c r="F124" s="12">
        <v>0</v>
      </c>
      <c r="G124" s="12">
        <v>0</v>
      </c>
      <c r="H124" s="12">
        <f t="shared" si="11"/>
        <v>0</v>
      </c>
    </row>
    <row r="125" spans="2:8" x14ac:dyDescent="0.25">
      <c r="B125" s="14" t="s">
        <v>54</v>
      </c>
      <c r="C125" s="12">
        <v>0</v>
      </c>
      <c r="D125" s="12">
        <v>0</v>
      </c>
      <c r="E125" s="12">
        <v>0</v>
      </c>
      <c r="F125" s="12">
        <v>0</v>
      </c>
      <c r="G125" s="12">
        <v>0</v>
      </c>
      <c r="H125" s="12">
        <f t="shared" si="11"/>
        <v>0</v>
      </c>
    </row>
    <row r="126" spans="2:8" x14ac:dyDescent="0.25">
      <c r="B126" s="14" t="s">
        <v>55</v>
      </c>
      <c r="C126" s="12">
        <v>0</v>
      </c>
      <c r="D126" s="12">
        <v>0</v>
      </c>
      <c r="E126" s="12">
        <v>0</v>
      </c>
      <c r="F126" s="12">
        <v>0</v>
      </c>
      <c r="G126" s="12">
        <v>0</v>
      </c>
      <c r="H126" s="12">
        <f t="shared" si="11"/>
        <v>0</v>
      </c>
    </row>
    <row r="127" spans="2:8" x14ac:dyDescent="0.25">
      <c r="B127" s="14" t="s">
        <v>56</v>
      </c>
      <c r="C127" s="12">
        <v>0</v>
      </c>
      <c r="D127" s="12">
        <v>0</v>
      </c>
      <c r="E127" s="12">
        <v>0</v>
      </c>
      <c r="F127" s="12">
        <v>0</v>
      </c>
      <c r="G127" s="12">
        <v>0</v>
      </c>
      <c r="H127" s="12">
        <f t="shared" si="11"/>
        <v>0</v>
      </c>
    </row>
    <row r="128" spans="2:8" x14ac:dyDescent="0.25">
      <c r="B128" s="14" t="s">
        <v>57</v>
      </c>
      <c r="C128" s="12">
        <v>0</v>
      </c>
      <c r="D128" s="12">
        <v>0</v>
      </c>
      <c r="E128" s="12">
        <v>0</v>
      </c>
      <c r="F128" s="12">
        <v>0</v>
      </c>
      <c r="G128" s="12">
        <v>0</v>
      </c>
      <c r="H128" s="12">
        <f t="shared" si="11"/>
        <v>0</v>
      </c>
    </row>
    <row r="129" spans="2:8" x14ac:dyDescent="0.25">
      <c r="B129" s="14" t="s">
        <v>58</v>
      </c>
      <c r="C129" s="12">
        <v>0</v>
      </c>
      <c r="D129" s="12">
        <v>0</v>
      </c>
      <c r="E129" s="12">
        <v>0</v>
      </c>
      <c r="F129" s="12">
        <v>0</v>
      </c>
      <c r="G129" s="12">
        <v>0</v>
      </c>
      <c r="H129" s="12">
        <f t="shared" si="11"/>
        <v>0</v>
      </c>
    </row>
    <row r="130" spans="2:8" x14ac:dyDescent="0.25">
      <c r="B130" s="14" t="s">
        <v>59</v>
      </c>
      <c r="C130" s="12">
        <v>0</v>
      </c>
      <c r="D130" s="12">
        <v>0</v>
      </c>
      <c r="E130" s="12">
        <v>0</v>
      </c>
      <c r="F130" s="12">
        <v>0</v>
      </c>
      <c r="G130" s="12">
        <v>0</v>
      </c>
      <c r="H130" s="12">
        <f t="shared" si="11"/>
        <v>0</v>
      </c>
    </row>
    <row r="131" spans="2:8" x14ac:dyDescent="0.25">
      <c r="B131" s="14" t="s">
        <v>60</v>
      </c>
      <c r="C131" s="12">
        <v>0</v>
      </c>
      <c r="D131" s="12">
        <v>0</v>
      </c>
      <c r="E131" s="12">
        <v>0</v>
      </c>
      <c r="F131" s="12">
        <v>0</v>
      </c>
      <c r="G131" s="12">
        <v>0</v>
      </c>
      <c r="H131" s="12">
        <f t="shared" si="11"/>
        <v>0</v>
      </c>
    </row>
    <row r="132" spans="2:8" x14ac:dyDescent="0.25">
      <c r="B132" s="14" t="s">
        <v>61</v>
      </c>
      <c r="C132" s="12">
        <v>0</v>
      </c>
      <c r="D132" s="12">
        <v>0</v>
      </c>
      <c r="E132" s="12">
        <v>0</v>
      </c>
      <c r="F132" s="12">
        <v>0</v>
      </c>
      <c r="G132" s="12">
        <v>0</v>
      </c>
      <c r="H132" s="12">
        <f t="shared" si="11"/>
        <v>0</v>
      </c>
    </row>
    <row r="133" spans="2:8" x14ac:dyDescent="0.25">
      <c r="B133" s="11" t="s">
        <v>62</v>
      </c>
      <c r="C133" s="12">
        <f t="shared" ref="C133:H133" si="18">+SUM(C134:C136)</f>
        <v>0</v>
      </c>
      <c r="D133" s="12">
        <f t="shared" si="18"/>
        <v>0</v>
      </c>
      <c r="E133" s="12">
        <f t="shared" si="18"/>
        <v>0</v>
      </c>
      <c r="F133" s="12">
        <f t="shared" si="18"/>
        <v>0</v>
      </c>
      <c r="G133" s="12">
        <f t="shared" si="18"/>
        <v>0</v>
      </c>
      <c r="H133" s="12">
        <f t="shared" si="18"/>
        <v>0</v>
      </c>
    </row>
    <row r="134" spans="2:8" x14ac:dyDescent="0.25">
      <c r="B134" s="14" t="s">
        <v>63</v>
      </c>
      <c r="C134" s="12">
        <v>0</v>
      </c>
      <c r="D134" s="12">
        <v>0</v>
      </c>
      <c r="E134" s="12">
        <v>0</v>
      </c>
      <c r="F134" s="12">
        <v>0</v>
      </c>
      <c r="G134" s="12">
        <v>0</v>
      </c>
      <c r="H134" s="12">
        <f t="shared" si="11"/>
        <v>0</v>
      </c>
    </row>
    <row r="135" spans="2:8" x14ac:dyDescent="0.25">
      <c r="B135" s="14" t="s">
        <v>64</v>
      </c>
      <c r="C135" s="12">
        <v>0</v>
      </c>
      <c r="D135" s="12">
        <v>0</v>
      </c>
      <c r="E135" s="12">
        <v>0</v>
      </c>
      <c r="F135" s="12">
        <v>0</v>
      </c>
      <c r="G135" s="12">
        <v>0</v>
      </c>
      <c r="H135" s="12">
        <f t="shared" si="11"/>
        <v>0</v>
      </c>
    </row>
    <row r="136" spans="2:8" x14ac:dyDescent="0.25">
      <c r="B136" s="14" t="s">
        <v>65</v>
      </c>
      <c r="C136" s="12">
        <v>0</v>
      </c>
      <c r="D136" s="12">
        <v>0</v>
      </c>
      <c r="E136" s="12">
        <v>0</v>
      </c>
      <c r="F136" s="12">
        <v>0</v>
      </c>
      <c r="G136" s="12">
        <v>0</v>
      </c>
      <c r="H136" s="12">
        <f t="shared" si="11"/>
        <v>0</v>
      </c>
    </row>
    <row r="137" spans="2:8" x14ac:dyDescent="0.25">
      <c r="B137" s="11" t="s">
        <v>66</v>
      </c>
      <c r="C137" s="12">
        <f t="shared" ref="C137:H137" si="19">+SUM(C138:C142,C144:C145)</f>
        <v>0</v>
      </c>
      <c r="D137" s="12">
        <f t="shared" si="19"/>
        <v>0</v>
      </c>
      <c r="E137" s="12">
        <f t="shared" si="19"/>
        <v>0</v>
      </c>
      <c r="F137" s="12">
        <f t="shared" si="19"/>
        <v>0</v>
      </c>
      <c r="G137" s="12">
        <f t="shared" si="19"/>
        <v>0</v>
      </c>
      <c r="H137" s="12">
        <f t="shared" si="19"/>
        <v>0</v>
      </c>
    </row>
    <row r="138" spans="2:8" x14ac:dyDescent="0.25">
      <c r="B138" s="14" t="s">
        <v>67</v>
      </c>
      <c r="C138" s="12">
        <v>0</v>
      </c>
      <c r="D138" s="12">
        <v>0</v>
      </c>
      <c r="E138" s="12">
        <v>0</v>
      </c>
      <c r="F138" s="12">
        <v>0</v>
      </c>
      <c r="G138" s="12">
        <v>0</v>
      </c>
      <c r="H138" s="12">
        <f t="shared" si="11"/>
        <v>0</v>
      </c>
    </row>
    <row r="139" spans="2:8" x14ac:dyDescent="0.25">
      <c r="B139" s="14" t="s">
        <v>68</v>
      </c>
      <c r="C139" s="12">
        <v>0</v>
      </c>
      <c r="D139" s="12">
        <v>0</v>
      </c>
      <c r="E139" s="12">
        <v>0</v>
      </c>
      <c r="F139" s="12">
        <v>0</v>
      </c>
      <c r="G139" s="12">
        <v>0</v>
      </c>
      <c r="H139" s="12">
        <f t="shared" si="11"/>
        <v>0</v>
      </c>
    </row>
    <row r="140" spans="2:8" x14ac:dyDescent="0.25">
      <c r="B140" s="14" t="s">
        <v>69</v>
      </c>
      <c r="C140" s="12">
        <v>0</v>
      </c>
      <c r="D140" s="12">
        <v>0</v>
      </c>
      <c r="E140" s="12">
        <v>0</v>
      </c>
      <c r="F140" s="12">
        <v>0</v>
      </c>
      <c r="G140" s="12">
        <v>0</v>
      </c>
      <c r="H140" s="12">
        <f t="shared" ref="H140:H157" si="20">+E140-F140</f>
        <v>0</v>
      </c>
    </row>
    <row r="141" spans="2:8" x14ac:dyDescent="0.25">
      <c r="B141" s="14" t="s">
        <v>70</v>
      </c>
      <c r="C141" s="12">
        <v>0</v>
      </c>
      <c r="D141" s="12">
        <v>0</v>
      </c>
      <c r="E141" s="12">
        <v>0</v>
      </c>
      <c r="F141" s="12">
        <v>0</v>
      </c>
      <c r="G141" s="12">
        <v>0</v>
      </c>
      <c r="H141" s="12">
        <f t="shared" si="20"/>
        <v>0</v>
      </c>
    </row>
    <row r="142" spans="2:8" x14ac:dyDescent="0.25">
      <c r="B142" s="14" t="s">
        <v>71</v>
      </c>
      <c r="C142" s="12">
        <v>0</v>
      </c>
      <c r="D142" s="12">
        <v>0</v>
      </c>
      <c r="E142" s="12">
        <v>0</v>
      </c>
      <c r="F142" s="12">
        <v>0</v>
      </c>
      <c r="G142" s="12">
        <v>0</v>
      </c>
      <c r="H142" s="12">
        <f t="shared" si="20"/>
        <v>0</v>
      </c>
    </row>
    <row r="143" spans="2:8" x14ac:dyDescent="0.25">
      <c r="B143" s="14" t="s">
        <v>72</v>
      </c>
      <c r="C143" s="12">
        <v>0</v>
      </c>
      <c r="D143" s="12">
        <v>0</v>
      </c>
      <c r="E143" s="12">
        <v>0</v>
      </c>
      <c r="F143" s="12">
        <v>0</v>
      </c>
      <c r="G143" s="12">
        <v>0</v>
      </c>
      <c r="H143" s="12">
        <f t="shared" si="20"/>
        <v>0</v>
      </c>
    </row>
    <row r="144" spans="2:8" x14ac:dyDescent="0.25">
      <c r="B144" s="14" t="s">
        <v>73</v>
      </c>
      <c r="C144" s="12">
        <v>0</v>
      </c>
      <c r="D144" s="12">
        <v>0</v>
      </c>
      <c r="E144" s="12">
        <v>0</v>
      </c>
      <c r="F144" s="12">
        <v>0</v>
      </c>
      <c r="G144" s="12">
        <v>0</v>
      </c>
      <c r="H144" s="12">
        <f t="shared" si="20"/>
        <v>0</v>
      </c>
    </row>
    <row r="145" spans="2:8" x14ac:dyDescent="0.25">
      <c r="B145" s="14" t="s">
        <v>74</v>
      </c>
      <c r="C145" s="12">
        <v>0</v>
      </c>
      <c r="D145" s="12">
        <v>0</v>
      </c>
      <c r="E145" s="12">
        <v>0</v>
      </c>
      <c r="F145" s="12">
        <v>0</v>
      </c>
      <c r="G145" s="12">
        <v>0</v>
      </c>
      <c r="H145" s="12">
        <f t="shared" si="20"/>
        <v>0</v>
      </c>
    </row>
    <row r="146" spans="2:8" x14ac:dyDescent="0.25">
      <c r="B146" s="11" t="s">
        <v>75</v>
      </c>
      <c r="C146" s="12">
        <f t="shared" ref="C146:H146" si="21">+SUM(C147:C149)</f>
        <v>0</v>
      </c>
      <c r="D146" s="12">
        <f t="shared" si="21"/>
        <v>0</v>
      </c>
      <c r="E146" s="12">
        <f t="shared" si="21"/>
        <v>0</v>
      </c>
      <c r="F146" s="12">
        <f t="shared" si="21"/>
        <v>0</v>
      </c>
      <c r="G146" s="12">
        <f t="shared" si="21"/>
        <v>0</v>
      </c>
      <c r="H146" s="12">
        <f t="shared" si="21"/>
        <v>0</v>
      </c>
    </row>
    <row r="147" spans="2:8" x14ac:dyDescent="0.25">
      <c r="B147" s="14" t="s">
        <v>76</v>
      </c>
      <c r="C147" s="12">
        <v>0</v>
      </c>
      <c r="D147" s="12">
        <v>0</v>
      </c>
      <c r="E147" s="12">
        <v>0</v>
      </c>
      <c r="F147" s="12">
        <v>0</v>
      </c>
      <c r="G147" s="12">
        <v>0</v>
      </c>
      <c r="H147" s="12">
        <f t="shared" si="20"/>
        <v>0</v>
      </c>
    </row>
    <row r="148" spans="2:8" x14ac:dyDescent="0.25">
      <c r="B148" s="14" t="s">
        <v>77</v>
      </c>
      <c r="C148" s="12">
        <v>0</v>
      </c>
      <c r="D148" s="12">
        <v>0</v>
      </c>
      <c r="E148" s="12">
        <v>0</v>
      </c>
      <c r="F148" s="12">
        <v>0</v>
      </c>
      <c r="G148" s="12">
        <v>0</v>
      </c>
      <c r="H148" s="12">
        <f t="shared" si="20"/>
        <v>0</v>
      </c>
    </row>
    <row r="149" spans="2:8" x14ac:dyDescent="0.25">
      <c r="B149" s="14" t="s">
        <v>78</v>
      </c>
      <c r="C149" s="12">
        <v>0</v>
      </c>
      <c r="D149" s="12">
        <v>0</v>
      </c>
      <c r="E149" s="12">
        <v>0</v>
      </c>
      <c r="F149" s="12">
        <v>0</v>
      </c>
      <c r="G149" s="12">
        <v>0</v>
      </c>
      <c r="H149" s="12">
        <f t="shared" si="20"/>
        <v>0</v>
      </c>
    </row>
    <row r="150" spans="2:8" x14ac:dyDescent="0.25">
      <c r="B150" s="11" t="s">
        <v>79</v>
      </c>
      <c r="C150" s="12">
        <f t="shared" ref="C150:H150" si="22">+SUM(C151:C157)</f>
        <v>0</v>
      </c>
      <c r="D150" s="12">
        <f t="shared" si="22"/>
        <v>0</v>
      </c>
      <c r="E150" s="12">
        <f t="shared" si="22"/>
        <v>0</v>
      </c>
      <c r="F150" s="12">
        <f t="shared" si="22"/>
        <v>0</v>
      </c>
      <c r="G150" s="12">
        <f t="shared" si="22"/>
        <v>0</v>
      </c>
      <c r="H150" s="12">
        <f t="shared" si="22"/>
        <v>0</v>
      </c>
    </row>
    <row r="151" spans="2:8" x14ac:dyDescent="0.25">
      <c r="B151" s="14" t="s">
        <v>80</v>
      </c>
      <c r="C151" s="12">
        <v>0</v>
      </c>
      <c r="D151" s="12">
        <v>0</v>
      </c>
      <c r="E151" s="12">
        <v>0</v>
      </c>
      <c r="F151" s="12">
        <v>0</v>
      </c>
      <c r="G151" s="12">
        <v>0</v>
      </c>
      <c r="H151" s="12">
        <f t="shared" si="20"/>
        <v>0</v>
      </c>
    </row>
    <row r="152" spans="2:8" x14ac:dyDescent="0.25">
      <c r="B152" s="14" t="s">
        <v>81</v>
      </c>
      <c r="C152" s="12">
        <v>0</v>
      </c>
      <c r="D152" s="12">
        <v>0</v>
      </c>
      <c r="E152" s="12">
        <v>0</v>
      </c>
      <c r="F152" s="12">
        <v>0</v>
      </c>
      <c r="G152" s="12">
        <v>0</v>
      </c>
      <c r="H152" s="12">
        <f t="shared" si="20"/>
        <v>0</v>
      </c>
    </row>
    <row r="153" spans="2:8" x14ac:dyDescent="0.25">
      <c r="B153" s="14" t="s">
        <v>82</v>
      </c>
      <c r="C153" s="12">
        <v>0</v>
      </c>
      <c r="D153" s="12">
        <v>0</v>
      </c>
      <c r="E153" s="12">
        <v>0</v>
      </c>
      <c r="F153" s="12">
        <v>0</v>
      </c>
      <c r="G153" s="12">
        <v>0</v>
      </c>
      <c r="H153" s="12">
        <f t="shared" si="20"/>
        <v>0</v>
      </c>
    </row>
    <row r="154" spans="2:8" x14ac:dyDescent="0.25">
      <c r="B154" s="18" t="s">
        <v>83</v>
      </c>
      <c r="C154" s="12">
        <v>0</v>
      </c>
      <c r="D154" s="12">
        <v>0</v>
      </c>
      <c r="E154" s="12">
        <v>0</v>
      </c>
      <c r="F154" s="12">
        <v>0</v>
      </c>
      <c r="G154" s="12">
        <v>0</v>
      </c>
      <c r="H154" s="12">
        <f t="shared" si="20"/>
        <v>0</v>
      </c>
    </row>
    <row r="155" spans="2:8" x14ac:dyDescent="0.25">
      <c r="B155" s="14" t="s">
        <v>84</v>
      </c>
      <c r="C155" s="12">
        <v>0</v>
      </c>
      <c r="D155" s="12">
        <v>0</v>
      </c>
      <c r="E155" s="12">
        <v>0</v>
      </c>
      <c r="F155" s="12">
        <v>0</v>
      </c>
      <c r="G155" s="12">
        <v>0</v>
      </c>
      <c r="H155" s="12">
        <f t="shared" si="20"/>
        <v>0</v>
      </c>
    </row>
    <row r="156" spans="2:8" x14ac:dyDescent="0.25">
      <c r="B156" s="14" t="s">
        <v>85</v>
      </c>
      <c r="C156" s="12">
        <v>0</v>
      </c>
      <c r="D156" s="12">
        <v>0</v>
      </c>
      <c r="E156" s="12">
        <v>0</v>
      </c>
      <c r="F156" s="12">
        <v>0</v>
      </c>
      <c r="G156" s="12">
        <v>0</v>
      </c>
      <c r="H156" s="12">
        <f t="shared" si="20"/>
        <v>0</v>
      </c>
    </row>
    <row r="157" spans="2:8" x14ac:dyDescent="0.25">
      <c r="B157" s="14" t="s">
        <v>86</v>
      </c>
      <c r="C157" s="12">
        <v>0</v>
      </c>
      <c r="D157" s="12">
        <v>0</v>
      </c>
      <c r="E157" s="12">
        <v>0</v>
      </c>
      <c r="F157" s="12">
        <v>0</v>
      </c>
      <c r="G157" s="12">
        <v>0</v>
      </c>
      <c r="H157" s="12">
        <f t="shared" si="20"/>
        <v>0</v>
      </c>
    </row>
    <row r="158" spans="2:8" ht="3.75" customHeight="1" x14ac:dyDescent="0.25">
      <c r="B158" s="19"/>
      <c r="C158" s="16"/>
      <c r="D158" s="16"/>
      <c r="E158" s="16"/>
      <c r="F158" s="16"/>
      <c r="G158" s="16"/>
      <c r="H158" s="16"/>
    </row>
    <row r="159" spans="2:8" x14ac:dyDescent="0.25">
      <c r="B159" s="21" t="s">
        <v>88</v>
      </c>
      <c r="C159" s="22">
        <f t="shared" ref="C159:H159" si="23">+C9+C84</f>
        <v>4441204069</v>
      </c>
      <c r="D159" s="22">
        <f t="shared" si="23"/>
        <v>806172069.40999997</v>
      </c>
      <c r="E159" s="22">
        <f t="shared" si="23"/>
        <v>5247376138.4099998</v>
      </c>
      <c r="F159" s="22">
        <f t="shared" si="23"/>
        <v>5176164290.2200003</v>
      </c>
      <c r="G159" s="22">
        <f t="shared" si="23"/>
        <v>5170295216.9200001</v>
      </c>
      <c r="H159" s="22">
        <f t="shared" si="23"/>
        <v>71211848.189999729</v>
      </c>
    </row>
    <row r="160" spans="2:8" x14ac:dyDescent="0.25">
      <c r="B160" s="20" t="s">
        <v>89</v>
      </c>
    </row>
  </sheetData>
  <mergeCells count="8">
    <mergeCell ref="B2:H2"/>
    <mergeCell ref="B3:H3"/>
    <mergeCell ref="B4:H4"/>
    <mergeCell ref="B5:H5"/>
    <mergeCell ref="B6:H6"/>
    <mergeCell ref="B7:B8"/>
    <mergeCell ref="C7:G7"/>
    <mergeCell ref="H7:H8"/>
  </mergeCells>
  <pageMargins left="0.39370078740157483" right="0.39370078740157483" top="0.78740157480314965" bottom="0.78740157480314965" header="0" footer="0"/>
  <pageSetup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6a EAEPED COG</vt:lpstr>
      <vt:lpstr>'6a EAEPED COG'!Área_de_impresión</vt:lpstr>
      <vt:lpstr>'6a EAEPED COG'!Títulos_a_imprimir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cp:lastPrinted>2019-01-22T22:22:08Z</cp:lastPrinted>
  <dcterms:created xsi:type="dcterms:W3CDTF">2019-01-22T22:20:17Z</dcterms:created>
  <dcterms:modified xsi:type="dcterms:W3CDTF">2019-01-22T22:22:25Z</dcterms:modified>
</cp:coreProperties>
</file>