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E60" i="1" s="1"/>
  <c r="D41" i="1"/>
  <c r="C41" i="1"/>
  <c r="B41" i="1"/>
  <c r="B60" i="1" s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5" i="1" l="1"/>
  <c r="E65" i="1"/>
  <c r="C60" i="1"/>
  <c r="C65" i="1" s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<sst xmlns="http://schemas.openxmlformats.org/spreadsheetml/2006/main" count="73" uniqueCount="73">
  <si>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</si>
  <si>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</si>
  <si>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</si>
  <si>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</si>
  <si>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</si>
  <si>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</si>
  <si>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</si>
  <si>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</si>
  <si>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</si>
  <si>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</si>
  <si>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</si>
  <si>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</si>
  <si>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</si>
  <si>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</si>
  <si>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</si>
  <si>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</si>
  <si>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</si>
  <si>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</si>
  <si>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</si>
  <si>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</si>
  <si>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</si>
  <si>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</si>
  <si>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</si>
  <si>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</si>
  <si>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</si>
  <si>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</si>
  <si>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</si>
  <si>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</si>
  <si>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</si>
  <si>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</si>
  <si>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</si>
  <si>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</si>
  <si>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</si>
  <si>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</si>
  <si>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</si>
  <si>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</si>
  <si>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</si>
  <si>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</si>
  <si>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</si>
  <si>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</si>
  <si>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</si>
  <si>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</si>
  <si>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</si>
  <si>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</si>
  <si>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</si>
  <si>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</si>
  <si>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</si>
  <si>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</si>
  <si>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</si>
  <si>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</si>
  <si>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</si>
  <si>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</si>
  <si>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</si>
  <si>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</si>
  <si>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</si>
  <si>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</si>
  <si>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</si>
  <si>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</si>
  <si>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</si>
  <si>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</si>
  <si>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</si>
  <si>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</si>
  <si>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</si>
  <si>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</si>
  <si>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</si>
  <si>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</si>
  <si>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</si>
  <si>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</si>
  <si>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</si>
  <si>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</si>
  <si>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</si>
  <si>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</si>
  <si>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 xml:space="preserve">
Estado Analítico de Ingresos Detallado - LDF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</si>
</sst>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="85" zoomScaleNormal="85" workbookViewId="0">
      <selection sqref="A1:G72"/>
    </sheetView>
  </sheetViews>
  <sheetFormatPr baseColWidth="10" defaultRowHeight="11.25" x14ac:dyDescent="0.2"/>
  <cols>
    <col min="1" max="1" width="109" style="1" bestFit="1" customWidth="1"/>
    <col min="2" max="2" width="20.83203125" style="1" bestFit="1" customWidth="1"/>
    <col min="3" max="3" width="22.5" style="1" bestFit="1" customWidth="1"/>
    <col min="4" max="4" width="19.33203125" style="1" bestFit="1" customWidth="1"/>
    <col min="5" max="5" width="19.1640625" style="1" bestFit="1" customWidth="1"/>
    <col min="6" max="6" width="23.1640625" style="1" bestFit="1" customWidth="1"/>
    <col min="7" max="7" width="21.5" style="1" bestFit="1" customWidth="1"/>
    <col min="8" max="16384" width="12" style="1"/>
  </cols>
  <sheetData>
    <row r="1" spans="1:7" ht="45.95" customHeight="1" x14ac:dyDescent="0.2">
      <c r="A1" s="27" t="s">
        <v>72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1923146.32</v>
      </c>
      <c r="D7" s="10">
        <f t="shared" ref="D7:D36" si="0">B7+C7</f>
        <v>1923146.32</v>
      </c>
      <c r="E7" s="10">
        <v>1923146.32</v>
      </c>
      <c r="F7" s="10">
        <v>1923146.32</v>
      </c>
      <c r="G7" s="10">
        <f t="shared" ref="G7:G12" si="1">F7-B7</f>
        <v>1923146.32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7749538.2000000002</v>
      </c>
      <c r="D10" s="10">
        <f t="shared" si="0"/>
        <v>7749538.2000000002</v>
      </c>
      <c r="E10" s="10">
        <v>7749538.2000000002</v>
      </c>
      <c r="F10" s="10">
        <v>7749538.2000000002</v>
      </c>
      <c r="G10" s="10">
        <f t="shared" si="1"/>
        <v>7749538.2000000002</v>
      </c>
    </row>
    <row r="11" spans="1:7" x14ac:dyDescent="0.2">
      <c r="A11" s="11" t="s">
        <v>14</v>
      </c>
      <c r="B11" s="10">
        <v>13622686</v>
      </c>
      <c r="C11" s="10">
        <v>12761064.74</v>
      </c>
      <c r="D11" s="10">
        <f t="shared" si="0"/>
        <v>26383750.740000002</v>
      </c>
      <c r="E11" s="10">
        <v>5220112.8</v>
      </c>
      <c r="F11" s="10">
        <v>5220112.8</v>
      </c>
      <c r="G11" s="10">
        <f t="shared" si="1"/>
        <v>-8402573.1999999993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2952611</v>
      </c>
      <c r="C31" s="10">
        <v>486743866.44</v>
      </c>
      <c r="D31" s="10">
        <f t="shared" si="0"/>
        <v>489696477.44</v>
      </c>
      <c r="E31" s="10">
        <v>244709309.13</v>
      </c>
      <c r="F31" s="10">
        <v>244709309.13</v>
      </c>
      <c r="G31" s="10">
        <f t="shared" si="5"/>
        <v>241756698.13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16575297</v>
      </c>
      <c r="C37" s="23">
        <f t="shared" si="9"/>
        <v>509177615.69999999</v>
      </c>
      <c r="D37" s="23">
        <f t="shared" si="9"/>
        <v>525752912.69999999</v>
      </c>
      <c r="E37" s="23">
        <f t="shared" si="9"/>
        <v>259602106.44999999</v>
      </c>
      <c r="F37" s="23">
        <f t="shared" si="9"/>
        <v>259602106.44999999</v>
      </c>
      <c r="G37" s="23">
        <f t="shared" si="9"/>
        <v>243026809.44999999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243026809.44999999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4433043202</v>
      </c>
      <c r="C50" s="10">
        <f t="shared" ref="C50:G50" si="13">SUM(C51:C54)</f>
        <v>125480522.88</v>
      </c>
      <c r="D50" s="10">
        <f t="shared" si="13"/>
        <v>4558523724.8800001</v>
      </c>
      <c r="E50" s="10">
        <f t="shared" si="13"/>
        <v>2215482160.2800002</v>
      </c>
      <c r="F50" s="10">
        <f t="shared" si="13"/>
        <v>2215482160.2800002</v>
      </c>
      <c r="G50" s="10">
        <f t="shared" si="13"/>
        <v>-2217561041.7199998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4433043202</v>
      </c>
      <c r="C54" s="10">
        <v>125480522.88</v>
      </c>
      <c r="D54" s="10">
        <f t="shared" si="14"/>
        <v>4558523724.8800001</v>
      </c>
      <c r="E54" s="10">
        <v>2215482160.2800002</v>
      </c>
      <c r="F54" s="10">
        <v>2215482160.2800002</v>
      </c>
      <c r="G54" s="10">
        <f t="shared" si="15"/>
        <v>-2217561041.7199998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4433043202</v>
      </c>
      <c r="C60" s="23">
        <f t="shared" si="19"/>
        <v>125480522.88</v>
      </c>
      <c r="D60" s="23">
        <f t="shared" si="19"/>
        <v>4558523724.8800001</v>
      </c>
      <c r="E60" s="23">
        <f t="shared" si="19"/>
        <v>2215482160.2800002</v>
      </c>
      <c r="F60" s="23">
        <f t="shared" si="19"/>
        <v>2215482160.2800002</v>
      </c>
      <c r="G60" s="23">
        <f t="shared" si="19"/>
        <v>-2217561041.7199998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4449618499</v>
      </c>
      <c r="C65" s="23">
        <f t="shared" si="22"/>
        <v>634658138.57999992</v>
      </c>
      <c r="D65" s="23">
        <f t="shared" si="22"/>
        <v>5084276637.5799999</v>
      </c>
      <c r="E65" s="23">
        <f t="shared" si="22"/>
        <v>2475084266.73</v>
      </c>
      <c r="F65" s="23">
        <f t="shared" si="22"/>
        <v>2475084266.73</v>
      </c>
      <c r="G65" s="23">
        <f t="shared" si="22"/>
        <v>-1974534232.2699997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>
        <v>2485978915.1700001</v>
      </c>
      <c r="F72" s="24" t="s">
        <v>71</v>
      </c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" right="0.7" top="0.75" bottom="0.75" header="0.3" footer="0.3"/>
  <pageSetup scale="5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2017-07-18T14:24:24Z</cp:lastPrinted>
  <dcterms:created xsi:type="dcterms:W3CDTF">2017-01-11T17:22:08Z</dcterms:created>
  <dcterms:modified xsi:type="dcterms:W3CDTF">2017-07-18T14:24:29Z</dcterms:modified>
</cp:coreProperties>
</file>