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4 BP" sheetId="1" r:id="rId1"/>
  </sheets>
  <calcPr calcId="145621"/>
</workbook>
</file>

<file path=xl/calcChain.xml><?xml version="1.0" encoding="utf-8"?>
<calcChain xmlns="http://schemas.openxmlformats.org/spreadsheetml/2006/main">
  <c r="E66" i="1" l="1"/>
  <c r="D66" i="1"/>
  <c r="C66" i="1"/>
  <c r="E64" i="1"/>
  <c r="D64" i="1"/>
  <c r="C64" i="1"/>
  <c r="E60" i="1"/>
  <c r="D60" i="1"/>
  <c r="C60" i="1"/>
  <c r="E59" i="1"/>
  <c r="D59" i="1"/>
  <c r="C59" i="1"/>
  <c r="E52" i="1"/>
  <c r="D52" i="1"/>
  <c r="C52" i="1"/>
  <c r="E50" i="1"/>
  <c r="D50" i="1"/>
  <c r="C50" i="1"/>
  <c r="E46" i="1"/>
  <c r="D46" i="1"/>
  <c r="C46" i="1"/>
  <c r="E45" i="1"/>
  <c r="D45" i="1"/>
  <c r="C45" i="1"/>
  <c r="C54" i="1" s="1"/>
  <c r="C56" i="1" s="1"/>
  <c r="E38" i="1"/>
  <c r="D38" i="1"/>
  <c r="C38" i="1"/>
  <c r="C42" i="1" s="1"/>
  <c r="C10" i="1" s="1"/>
  <c r="C7" i="1" s="1"/>
  <c r="E35" i="1"/>
  <c r="E42" i="1" s="1"/>
  <c r="E10" i="1" s="1"/>
  <c r="E7" i="1" s="1"/>
  <c r="E20" i="1" s="1"/>
  <c r="E22" i="1" s="1"/>
  <c r="E24" i="1" s="1"/>
  <c r="E32" i="1" s="1"/>
  <c r="D35" i="1"/>
  <c r="C35" i="1"/>
  <c r="E28" i="1"/>
  <c r="D28" i="1"/>
  <c r="C28" i="1"/>
  <c r="E16" i="1"/>
  <c r="D16" i="1"/>
  <c r="C16" i="1"/>
  <c r="E12" i="1"/>
  <c r="D12" i="1"/>
  <c r="C12" i="1"/>
  <c r="C68" i="1" l="1"/>
  <c r="C70" i="1" s="1"/>
  <c r="C20" i="1"/>
  <c r="C22" i="1" s="1"/>
  <c r="C24" i="1" s="1"/>
  <c r="C32" i="1" s="1"/>
  <c r="D54" i="1"/>
  <c r="D56" i="1" s="1"/>
  <c r="D68" i="1"/>
  <c r="D70" i="1" s="1"/>
  <c r="D42" i="1"/>
  <c r="D10" i="1" s="1"/>
  <c r="D7" i="1" s="1"/>
  <c r="D20" i="1" s="1"/>
  <c r="D22" i="1" s="1"/>
  <c r="D24" i="1" s="1"/>
  <c r="D32" i="1" s="1"/>
  <c r="E54" i="1"/>
  <c r="E56" i="1" s="1"/>
  <c r="E68" i="1"/>
  <c r="E70" i="1" s="1"/>
</calcChain>
</file>

<file path=xl/sharedStrings.xml><?xml version="1.0" encoding="utf-8"?>
<sst xmlns="http://schemas.openxmlformats.org/spreadsheetml/2006/main" count="65" uniqueCount="45">
  <si>
    <t>RÉGIMEN DE PROTECCIÓN SOCIAL EN SALUD DEL ESTADO DE GUANAJUATO., Gobierno del Estado de Guanajuato (a)</t>
  </si>
  <si>
    <t>Balance Presupuestario - LDF</t>
  </si>
  <si>
    <t>Del 1 de enero al 31 de diciembre de 2018 (b)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</si>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</sst>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</cellStyleXfs>
  <cellXfs count="50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43" fontId="2" fillId="0" borderId="10" xfId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3" fontId="1" fillId="0" borderId="10" xfId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2" fillId="0" borderId="10" xfId="0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0" xfId="0" applyFont="1" applyFill="1" applyBorder="1" applyProtection="1">
      <protection locked="0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2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3" fontId="2" fillId="0" borderId="10" xfId="1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43" fontId="1" fillId="0" borderId="13" xfId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3" fontId="1" fillId="0" borderId="10" xfId="1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3" fontId="1" fillId="0" borderId="13" xfId="1" applyFont="1" applyFill="1" applyBorder="1" applyProtection="1">
      <protection locked="0"/>
    </xf>
    <xf numFmtId="0" fontId="6" fillId="3" borderId="0" xfId="0" applyFont="1" applyFill="1" applyProtection="1">
      <protection hidden="1"/>
    </xf>
    <xf numFmtId="43" fontId="2" fillId="0" borderId="12" xfId="1" applyFont="1" applyFill="1" applyBorder="1" applyProtection="1">
      <protection locked="0"/>
    </xf>
    <xf numFmtId="43" fontId="2" fillId="0" borderId="12" xfId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1028700</xdr:colOff>
      <xdr:row>1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"/>
          <a:ext cx="10096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0</xdr:row>
      <xdr:rowOff>9525</xdr:rowOff>
    </xdr:from>
    <xdr:to>
      <xdr:col>4</xdr:col>
      <xdr:colOff>1114425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70" b="26950"/>
        <a:stretch>
          <a:fillRect/>
        </a:stretch>
      </xdr:blipFill>
      <xdr:spPr bwMode="auto">
        <a:xfrm>
          <a:off x="8991600" y="9525"/>
          <a:ext cx="1047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4400550</xdr:colOff>
      <xdr:row>0</xdr:row>
      <xdr:rowOff>0</xdr:rowOff>
    </xdr:from>
    <xdr:to>
      <xdr:col>1</xdr:col>
      <xdr:colOff>5353050</xdr:colOff>
      <xdr:row>1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0"/>
          <a:ext cx="9525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78</xdr:row>
      <xdr:rowOff>19050</xdr:rowOff>
    </xdr:from>
    <xdr:to>
      <xdr:col>5</xdr:col>
      <xdr:colOff>0</xdr:colOff>
      <xdr:row>80</xdr:row>
      <xdr:rowOff>85725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592675"/>
          <a:ext cx="9686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1"/>
  <sheetViews>
    <sheetView showGridLines="0" tabSelected="1" view="pageBreakPreview" zoomScale="60" zoomScaleNormal="100" workbookViewId="0">
      <selection activeCell="C1" sqref="C1"/>
    </sheetView>
  </sheetViews>
  <sheetFormatPr baseColWidth="10" defaultRowHeight="15" x14ac:dyDescent="0.25"/>
  <cols>
    <col min="1" max="1" width="5.7109375" customWidth="1"/>
    <col min="2" max="2" width="94.42578125" bestFit="1" customWidth="1"/>
    <col min="3" max="5" width="16.85546875" bestFit="1" customWidth="1"/>
    <col min="6" max="6" width="5.7109375" customWidth="1"/>
  </cols>
  <sheetData>
    <row r="1" spans="2:5" ht="33.75" customHeight="1" x14ac:dyDescent="0.25">
      <c r="C1" s="1"/>
      <c r="D1" s="1"/>
      <c r="E1" s="1"/>
    </row>
    <row r="2" spans="2:5" x14ac:dyDescent="0.25">
      <c r="B2" s="2" t="s">
        <v>0</v>
      </c>
      <c r="C2" s="3"/>
      <c r="D2" s="3"/>
      <c r="E2" s="4"/>
    </row>
    <row r="3" spans="2:5" x14ac:dyDescent="0.25">
      <c r="B3" s="5" t="s">
        <v>1</v>
      </c>
      <c r="C3" s="6"/>
      <c r="D3" s="6"/>
      <c r="E3" s="7"/>
    </row>
    <row r="4" spans="2:5" x14ac:dyDescent="0.25">
      <c r="B4" s="8" t="s">
        <v>2</v>
      </c>
      <c r="C4" s="9"/>
      <c r="D4" s="9"/>
      <c r="E4" s="10"/>
    </row>
    <row r="5" spans="2:5" x14ac:dyDescent="0.25">
      <c r="B5" s="11" t="s">
        <v>3</v>
      </c>
      <c r="C5" s="12"/>
      <c r="D5" s="12"/>
      <c r="E5" s="13"/>
    </row>
    <row r="6" spans="2:5" ht="30" x14ac:dyDescent="0.25">
      <c r="B6" s="14" t="s">
        <v>4</v>
      </c>
      <c r="C6" s="15" t="s">
        <v>5</v>
      </c>
      <c r="D6" s="15" t="s">
        <v>6</v>
      </c>
      <c r="E6" s="15" t="s">
        <v>7</v>
      </c>
    </row>
    <row r="7" spans="2:5" x14ac:dyDescent="0.25">
      <c r="B7" s="16" t="s">
        <v>8</v>
      </c>
      <c r="C7" s="17">
        <f>+SUM(C8:C10)</f>
        <v>5247376138.4099998</v>
      </c>
      <c r="D7" s="17">
        <f>+SUM(D8:D10)</f>
        <v>4962220545.1599998</v>
      </c>
      <c r="E7" s="17">
        <f>+SUM(E8:E10)</f>
        <v>4655463154.4200001</v>
      </c>
    </row>
    <row r="8" spans="2:5" x14ac:dyDescent="0.25">
      <c r="B8" s="18" t="s">
        <v>9</v>
      </c>
      <c r="C8" s="19">
        <v>845650111.76999998</v>
      </c>
      <c r="D8" s="19">
        <v>560494518.51999998</v>
      </c>
      <c r="E8" s="19">
        <v>560494518.51999998</v>
      </c>
    </row>
    <row r="9" spans="2:5" x14ac:dyDescent="0.25">
      <c r="B9" s="18" t="s">
        <v>10</v>
      </c>
      <c r="C9" s="19">
        <v>4401726026.6400003</v>
      </c>
      <c r="D9" s="19">
        <v>4401726026.6400003</v>
      </c>
      <c r="E9" s="19">
        <v>4094968635.9000001</v>
      </c>
    </row>
    <row r="10" spans="2:5" x14ac:dyDescent="0.25">
      <c r="B10" s="18" t="s">
        <v>11</v>
      </c>
      <c r="C10" s="20">
        <f>+C42</f>
        <v>0</v>
      </c>
      <c r="D10" s="20">
        <f>+D42</f>
        <v>0</v>
      </c>
      <c r="E10" s="20">
        <f>+E42</f>
        <v>0</v>
      </c>
    </row>
    <row r="11" spans="2:5" x14ac:dyDescent="0.25">
      <c r="B11" s="21"/>
      <c r="C11" s="22"/>
      <c r="D11" s="22"/>
      <c r="E11" s="22"/>
    </row>
    <row r="12" spans="2:5" x14ac:dyDescent="0.25">
      <c r="B12" s="16" t="s">
        <v>12</v>
      </c>
      <c r="C12" s="17">
        <f>+SUM(C13:C14)</f>
        <v>5247376138.4099998</v>
      </c>
      <c r="D12" s="17">
        <f>+SUM(D13:D14)</f>
        <v>5176164290.2200003</v>
      </c>
      <c r="E12" s="17">
        <f>+SUM(E13:E14)</f>
        <v>5170295216.9200001</v>
      </c>
    </row>
    <row r="13" spans="2:5" x14ac:dyDescent="0.25">
      <c r="B13" s="18" t="s">
        <v>13</v>
      </c>
      <c r="C13" s="19">
        <v>727029586.86000001</v>
      </c>
      <c r="D13" s="19">
        <v>656920762.45000005</v>
      </c>
      <c r="E13" s="19">
        <v>651236943.65999997</v>
      </c>
    </row>
    <row r="14" spans="2:5" x14ac:dyDescent="0.25">
      <c r="B14" s="18" t="s">
        <v>14</v>
      </c>
      <c r="C14" s="19">
        <v>4520346551.5500002</v>
      </c>
      <c r="D14" s="19">
        <v>4519243527.7700005</v>
      </c>
      <c r="E14" s="19">
        <v>4519058273.2600002</v>
      </c>
    </row>
    <row r="15" spans="2:5" x14ac:dyDescent="0.25">
      <c r="B15" s="21"/>
      <c r="C15" s="22"/>
      <c r="D15" s="22"/>
      <c r="E15" s="22"/>
    </row>
    <row r="16" spans="2:5" x14ac:dyDescent="0.25">
      <c r="B16" s="16" t="s">
        <v>15</v>
      </c>
      <c r="C16" s="23">
        <f>+SUM(C17:C18)</f>
        <v>0</v>
      </c>
      <c r="D16" s="17">
        <f>+SUM(D17:D18)</f>
        <v>233288937.01999998</v>
      </c>
      <c r="E16" s="17">
        <f>+SUM(E17:E18)</f>
        <v>233288937.01999998</v>
      </c>
    </row>
    <row r="17" spans="2:5" x14ac:dyDescent="0.25">
      <c r="B17" s="18" t="s">
        <v>16</v>
      </c>
      <c r="C17" s="24">
        <v>0</v>
      </c>
      <c r="D17" s="19">
        <v>114828775</v>
      </c>
      <c r="E17" s="19">
        <v>114828775</v>
      </c>
    </row>
    <row r="18" spans="2:5" x14ac:dyDescent="0.25">
      <c r="B18" s="18" t="s">
        <v>17</v>
      </c>
      <c r="C18" s="24">
        <v>0</v>
      </c>
      <c r="D18" s="19">
        <v>118460162.02</v>
      </c>
      <c r="E18" s="19">
        <v>118460162.02</v>
      </c>
    </row>
    <row r="19" spans="2:5" x14ac:dyDescent="0.25">
      <c r="B19" s="21"/>
      <c r="C19" s="22"/>
      <c r="D19" s="22"/>
      <c r="E19" s="22"/>
    </row>
    <row r="20" spans="2:5" x14ac:dyDescent="0.25">
      <c r="B20" s="16" t="s">
        <v>18</v>
      </c>
      <c r="C20" s="20">
        <f>+C7-C12+C16</f>
        <v>0</v>
      </c>
      <c r="D20" s="17">
        <f>+D7-D12+D16</f>
        <v>19345191.959999561</v>
      </c>
      <c r="E20" s="17">
        <f>+E7-E12+E16</f>
        <v>-281543125.48000002</v>
      </c>
    </row>
    <row r="21" spans="2:5" x14ac:dyDescent="0.25">
      <c r="B21" s="16"/>
      <c r="C21" s="22"/>
      <c r="D21" s="22"/>
      <c r="E21" s="22"/>
    </row>
    <row r="22" spans="2:5" x14ac:dyDescent="0.25">
      <c r="B22" s="16" t="s">
        <v>19</v>
      </c>
      <c r="C22" s="20">
        <f>+C20-C10</f>
        <v>0</v>
      </c>
      <c r="D22" s="17">
        <f>+D20-D10</f>
        <v>19345191.959999561</v>
      </c>
      <c r="E22" s="17">
        <f>+E20-E10</f>
        <v>-281543125.48000002</v>
      </c>
    </row>
    <row r="23" spans="2:5" x14ac:dyDescent="0.25">
      <c r="B23" s="16"/>
      <c r="C23" s="25"/>
      <c r="D23" s="25"/>
      <c r="E23" s="25"/>
    </row>
    <row r="24" spans="2:5" ht="30" x14ac:dyDescent="0.25">
      <c r="B24" s="26" t="s">
        <v>20</v>
      </c>
      <c r="C24" s="27">
        <f>+C22-C16</f>
        <v>0</v>
      </c>
      <c r="D24" s="17">
        <f>+D22-D16</f>
        <v>-213943745.06000042</v>
      </c>
      <c r="E24" s="17">
        <f>+E22-E16</f>
        <v>-514832062.5</v>
      </c>
    </row>
    <row r="25" spans="2:5" x14ac:dyDescent="0.25">
      <c r="B25" s="28"/>
      <c r="C25" s="29"/>
      <c r="D25" s="29"/>
      <c r="E25" s="29"/>
    </row>
    <row r="26" spans="2:5" x14ac:dyDescent="0.25">
      <c r="B26" s="30"/>
    </row>
    <row r="27" spans="2:5" x14ac:dyDescent="0.25">
      <c r="B27" s="14" t="s">
        <v>21</v>
      </c>
      <c r="C27" s="15" t="s">
        <v>22</v>
      </c>
      <c r="D27" s="15" t="s">
        <v>6</v>
      </c>
      <c r="E27" s="15" t="s">
        <v>23</v>
      </c>
    </row>
    <row r="28" spans="2:5" x14ac:dyDescent="0.25">
      <c r="B28" s="47" t="s">
        <v>24</v>
      </c>
      <c r="C28" s="48">
        <f>+SUM(C29:C30)</f>
        <v>0</v>
      </c>
      <c r="D28" s="48">
        <f>+SUM(D29:D30)</f>
        <v>0</v>
      </c>
      <c r="E28" s="48">
        <f>+SUM(E29:E30)</f>
        <v>0</v>
      </c>
    </row>
    <row r="29" spans="2:5" x14ac:dyDescent="0.25">
      <c r="B29" s="18" t="s">
        <v>25</v>
      </c>
      <c r="C29" s="32">
        <v>0</v>
      </c>
      <c r="D29" s="32">
        <v>0</v>
      </c>
      <c r="E29" s="32">
        <v>0</v>
      </c>
    </row>
    <row r="30" spans="2:5" x14ac:dyDescent="0.25">
      <c r="B30" s="18" t="s">
        <v>26</v>
      </c>
      <c r="C30" s="32">
        <v>0</v>
      </c>
      <c r="D30" s="32">
        <v>0</v>
      </c>
      <c r="E30" s="32">
        <v>0</v>
      </c>
    </row>
    <row r="31" spans="2:5" x14ac:dyDescent="0.25">
      <c r="B31" s="33"/>
      <c r="C31" s="33"/>
      <c r="D31" s="33"/>
      <c r="E31" s="33"/>
    </row>
    <row r="32" spans="2:5" x14ac:dyDescent="0.25">
      <c r="B32" s="35" t="s">
        <v>27</v>
      </c>
      <c r="C32" s="49">
        <f>+C24+C28</f>
        <v>0</v>
      </c>
      <c r="D32" s="46">
        <f>+D24+D28</f>
        <v>-213943745.06000042</v>
      </c>
      <c r="E32" s="46">
        <f>+E24+E28</f>
        <v>-514832062.5</v>
      </c>
    </row>
    <row r="33" spans="2:5" x14ac:dyDescent="0.25">
      <c r="B33" s="30"/>
    </row>
    <row r="34" spans="2:5" ht="30" x14ac:dyDescent="0.25">
      <c r="B34" s="14" t="s">
        <v>21</v>
      </c>
      <c r="C34" s="15" t="s">
        <v>28</v>
      </c>
      <c r="D34" s="15" t="s">
        <v>6</v>
      </c>
      <c r="E34" s="15" t="s">
        <v>7</v>
      </c>
    </row>
    <row r="35" spans="2:5" x14ac:dyDescent="0.25">
      <c r="B35" s="47" t="s">
        <v>29</v>
      </c>
      <c r="C35" s="48">
        <f>+SUM(C36:C37)</f>
        <v>0</v>
      </c>
      <c r="D35" s="48">
        <f>+SUM(D36:D37)</f>
        <v>0</v>
      </c>
      <c r="E35" s="48">
        <f>+SUM(E36:E37)</f>
        <v>0</v>
      </c>
    </row>
    <row r="36" spans="2:5" x14ac:dyDescent="0.25">
      <c r="B36" s="18" t="s">
        <v>30</v>
      </c>
      <c r="C36" s="32">
        <v>0</v>
      </c>
      <c r="D36" s="32">
        <v>0</v>
      </c>
      <c r="E36" s="32">
        <v>0</v>
      </c>
    </row>
    <row r="37" spans="2:5" x14ac:dyDescent="0.25">
      <c r="B37" s="18" t="s">
        <v>31</v>
      </c>
      <c r="C37" s="32">
        <v>0</v>
      </c>
      <c r="D37" s="32">
        <v>0</v>
      </c>
      <c r="E37" s="32">
        <v>0</v>
      </c>
    </row>
    <row r="38" spans="2:5" x14ac:dyDescent="0.25">
      <c r="B38" s="16" t="s">
        <v>32</v>
      </c>
      <c r="C38" s="31">
        <f>+SUM(C39:C40)</f>
        <v>0</v>
      </c>
      <c r="D38" s="31">
        <f>+SUM(D39:D40)</f>
        <v>0</v>
      </c>
      <c r="E38" s="31">
        <f>+SUM(E39:E40)</f>
        <v>0</v>
      </c>
    </row>
    <row r="39" spans="2:5" x14ac:dyDescent="0.25">
      <c r="B39" s="18" t="s">
        <v>33</v>
      </c>
      <c r="C39" s="32">
        <v>0</v>
      </c>
      <c r="D39" s="32">
        <v>0</v>
      </c>
      <c r="E39" s="32">
        <v>0</v>
      </c>
    </row>
    <row r="40" spans="2:5" x14ac:dyDescent="0.25">
      <c r="B40" s="18" t="s">
        <v>34</v>
      </c>
      <c r="C40" s="32">
        <v>0</v>
      </c>
      <c r="D40" s="32">
        <v>0</v>
      </c>
      <c r="E40" s="32">
        <v>0</v>
      </c>
    </row>
    <row r="41" spans="2:5" x14ac:dyDescent="0.25">
      <c r="B41" s="33"/>
      <c r="C41" s="33"/>
      <c r="D41" s="33"/>
      <c r="E41" s="33"/>
    </row>
    <row r="42" spans="2:5" x14ac:dyDescent="0.25">
      <c r="B42" s="35" t="s">
        <v>35</v>
      </c>
      <c r="C42" s="49">
        <f>+C35-C38</f>
        <v>0</v>
      </c>
      <c r="D42" s="49">
        <f>+D35-D38</f>
        <v>0</v>
      </c>
      <c r="E42" s="49">
        <f>+E35-E38</f>
        <v>0</v>
      </c>
    </row>
    <row r="43" spans="2:5" ht="5.25" customHeight="1" x14ac:dyDescent="0.25"/>
    <row r="44" spans="2:5" ht="30" x14ac:dyDescent="0.25">
      <c r="B44" s="14" t="s">
        <v>21</v>
      </c>
      <c r="C44" s="15" t="s">
        <v>28</v>
      </c>
      <c r="D44" s="15" t="s">
        <v>6</v>
      </c>
      <c r="E44" s="15" t="s">
        <v>7</v>
      </c>
    </row>
    <row r="45" spans="2:5" x14ac:dyDescent="0.25">
      <c r="B45" s="36" t="s">
        <v>36</v>
      </c>
      <c r="C45" s="37">
        <f>+C8</f>
        <v>845650111.76999998</v>
      </c>
      <c r="D45" s="37">
        <f>+D8</f>
        <v>560494518.51999998</v>
      </c>
      <c r="E45" s="37">
        <f>+E8</f>
        <v>560494518.51999998</v>
      </c>
    </row>
    <row r="46" spans="2:5" ht="30" x14ac:dyDescent="0.25">
      <c r="B46" s="38" t="s">
        <v>37</v>
      </c>
      <c r="C46" s="31">
        <f>+C47-C48</f>
        <v>0</v>
      </c>
      <c r="D46" s="31">
        <f>+D47-D48</f>
        <v>0</v>
      </c>
      <c r="E46" s="31">
        <f>+E47-E48</f>
        <v>0</v>
      </c>
    </row>
    <row r="47" spans="2:5" x14ac:dyDescent="0.25">
      <c r="B47" s="39" t="s">
        <v>30</v>
      </c>
      <c r="C47" s="32">
        <v>0</v>
      </c>
      <c r="D47" s="32">
        <v>0</v>
      </c>
      <c r="E47" s="32">
        <v>0</v>
      </c>
    </row>
    <row r="48" spans="2:5" x14ac:dyDescent="0.25">
      <c r="B48" s="39" t="s">
        <v>33</v>
      </c>
      <c r="C48" s="32">
        <v>0</v>
      </c>
      <c r="D48" s="32">
        <v>0</v>
      </c>
      <c r="E48" s="32">
        <v>0</v>
      </c>
    </row>
    <row r="49" spans="2:5" ht="6" customHeight="1" x14ac:dyDescent="0.25">
      <c r="B49" s="33"/>
      <c r="C49" s="33"/>
      <c r="D49" s="33"/>
      <c r="E49" s="33"/>
    </row>
    <row r="50" spans="2:5" x14ac:dyDescent="0.25">
      <c r="B50" s="18" t="s">
        <v>13</v>
      </c>
      <c r="C50" s="40">
        <f>+C13</f>
        <v>727029586.86000001</v>
      </c>
      <c r="D50" s="40">
        <f>+D13</f>
        <v>656920762.45000005</v>
      </c>
      <c r="E50" s="40">
        <f>+E13</f>
        <v>651236943.65999997</v>
      </c>
    </row>
    <row r="51" spans="2:5" ht="6" customHeight="1" x14ac:dyDescent="0.25">
      <c r="B51" s="33"/>
      <c r="C51" s="33"/>
      <c r="D51" s="33"/>
      <c r="E51" s="33"/>
    </row>
    <row r="52" spans="2:5" x14ac:dyDescent="0.25">
      <c r="B52" s="18" t="s">
        <v>16</v>
      </c>
      <c r="C52" s="41">
        <f>+C17</f>
        <v>0</v>
      </c>
      <c r="D52" s="40">
        <f>+D17</f>
        <v>114828775</v>
      </c>
      <c r="E52" s="40">
        <f>+E17</f>
        <v>114828775</v>
      </c>
    </row>
    <row r="53" spans="2:5" ht="4.5" customHeight="1" x14ac:dyDescent="0.25">
      <c r="B53" s="33"/>
      <c r="C53" s="33"/>
      <c r="D53" s="33"/>
      <c r="E53" s="33"/>
    </row>
    <row r="54" spans="2:5" ht="30" x14ac:dyDescent="0.25">
      <c r="B54" s="26" t="s">
        <v>38</v>
      </c>
      <c r="C54" s="34">
        <f>+C45+C46-C50+C52</f>
        <v>118620524.90999997</v>
      </c>
      <c r="D54" s="34">
        <f>+D45+D46-D50+D52</f>
        <v>18402531.069999933</v>
      </c>
      <c r="E54" s="34">
        <f>+E45+E46-E50+E52</f>
        <v>24086349.860000014</v>
      </c>
    </row>
    <row r="55" spans="2:5" ht="5.25" customHeight="1" x14ac:dyDescent="0.25">
      <c r="B55" s="42"/>
      <c r="C55" s="42"/>
      <c r="D55" s="42"/>
      <c r="E55" s="42"/>
    </row>
    <row r="56" spans="2:5" x14ac:dyDescent="0.25">
      <c r="B56" s="28" t="s">
        <v>39</v>
      </c>
      <c r="C56" s="46">
        <f>+C54-C46</f>
        <v>118620524.90999997</v>
      </c>
      <c r="D56" s="46">
        <f>+D54-D46</f>
        <v>18402531.069999933</v>
      </c>
      <c r="E56" s="46">
        <f>+E54-E46</f>
        <v>24086349.860000014</v>
      </c>
    </row>
    <row r="57" spans="2:5" ht="6.75" customHeight="1" x14ac:dyDescent="0.25"/>
    <row r="58" spans="2:5" ht="30" x14ac:dyDescent="0.25">
      <c r="B58" s="14" t="s">
        <v>21</v>
      </c>
      <c r="C58" s="15" t="s">
        <v>28</v>
      </c>
      <c r="D58" s="15" t="s">
        <v>6</v>
      </c>
      <c r="E58" s="15" t="s">
        <v>7</v>
      </c>
    </row>
    <row r="59" spans="2:5" x14ac:dyDescent="0.25">
      <c r="B59" s="36" t="s">
        <v>10</v>
      </c>
      <c r="C59" s="43">
        <f>+C9</f>
        <v>4401726026.6400003</v>
      </c>
      <c r="D59" s="43">
        <f>+D9</f>
        <v>4401726026.6400003</v>
      </c>
      <c r="E59" s="43">
        <f>+E9</f>
        <v>4094968635.9000001</v>
      </c>
    </row>
    <row r="60" spans="2:5" ht="30" x14ac:dyDescent="0.25">
      <c r="B60" s="38" t="s">
        <v>40</v>
      </c>
      <c r="C60" s="27">
        <f>+C61-C62</f>
        <v>0</v>
      </c>
      <c r="D60" s="27">
        <f>+D61-D62</f>
        <v>0</v>
      </c>
      <c r="E60" s="27">
        <f>+E61-E62</f>
        <v>0</v>
      </c>
    </row>
    <row r="61" spans="2:5" x14ac:dyDescent="0.25">
      <c r="B61" s="39" t="s">
        <v>31</v>
      </c>
      <c r="C61" s="20">
        <v>0</v>
      </c>
      <c r="D61" s="20">
        <v>0</v>
      </c>
      <c r="E61" s="20">
        <v>0</v>
      </c>
    </row>
    <row r="62" spans="2:5" x14ac:dyDescent="0.25">
      <c r="B62" s="39" t="s">
        <v>34</v>
      </c>
      <c r="C62" s="20">
        <v>0</v>
      </c>
      <c r="D62" s="20">
        <v>0</v>
      </c>
      <c r="E62" s="20">
        <v>0</v>
      </c>
    </row>
    <row r="63" spans="2:5" ht="4.5" customHeight="1" x14ac:dyDescent="0.25">
      <c r="B63" s="33"/>
      <c r="C63" s="22"/>
      <c r="D63" s="22"/>
      <c r="E63" s="22"/>
    </row>
    <row r="64" spans="2:5" x14ac:dyDescent="0.25">
      <c r="B64" s="18" t="s">
        <v>41</v>
      </c>
      <c r="C64" s="19">
        <f>+C14</f>
        <v>4520346551.5500002</v>
      </c>
      <c r="D64" s="19">
        <f>+D14</f>
        <v>4519243527.7700005</v>
      </c>
      <c r="E64" s="19">
        <f>+E14</f>
        <v>4519058273.2600002</v>
      </c>
    </row>
    <row r="65" spans="2:5" ht="4.5" customHeight="1" x14ac:dyDescent="0.25">
      <c r="B65" s="33"/>
      <c r="C65" s="22"/>
      <c r="D65" s="22"/>
      <c r="E65" s="22"/>
    </row>
    <row r="66" spans="2:5" x14ac:dyDescent="0.25">
      <c r="B66" s="18" t="s">
        <v>17</v>
      </c>
      <c r="C66" s="41">
        <f>+C18</f>
        <v>0</v>
      </c>
      <c r="D66" s="19">
        <f>+D18</f>
        <v>118460162.02</v>
      </c>
      <c r="E66" s="19">
        <f>+E18</f>
        <v>118460162.02</v>
      </c>
    </row>
    <row r="67" spans="2:5" ht="6" customHeight="1" x14ac:dyDescent="0.25">
      <c r="B67" s="33"/>
      <c r="C67" s="22"/>
      <c r="D67" s="22"/>
      <c r="E67" s="22"/>
    </row>
    <row r="68" spans="2:5" ht="30" x14ac:dyDescent="0.25">
      <c r="B68" s="26" t="s">
        <v>42</v>
      </c>
      <c r="C68" s="17">
        <f>+C59+C60-C64+C66</f>
        <v>-118620524.90999985</v>
      </c>
      <c r="D68" s="17">
        <f>+D59+D60-D64+D66</f>
        <v>942660.88999988139</v>
      </c>
      <c r="E68" s="17">
        <f>+E59+E60-E64+E66</f>
        <v>-305629475.34000015</v>
      </c>
    </row>
    <row r="69" spans="2:5" ht="6" customHeight="1" x14ac:dyDescent="0.25">
      <c r="B69" s="33"/>
      <c r="C69" s="22"/>
      <c r="D69" s="22"/>
      <c r="E69" s="22"/>
    </row>
    <row r="70" spans="2:5" x14ac:dyDescent="0.25">
      <c r="B70" s="28" t="s">
        <v>43</v>
      </c>
      <c r="C70" s="45">
        <f>+C68-C60</f>
        <v>-118620524.90999985</v>
      </c>
      <c r="D70" s="45">
        <f>+D68-D60</f>
        <v>942660.88999988139</v>
      </c>
      <c r="E70" s="45">
        <f>+E68-E60</f>
        <v>-305629475.34000015</v>
      </c>
    </row>
    <row r="71" spans="2:5" x14ac:dyDescent="0.25">
      <c r="B71" s="44" t="s">
        <v>44</v>
      </c>
    </row>
  </sheetData>
  <mergeCells count="4">
    <mergeCell ref="B2:E2"/>
    <mergeCell ref="B3:E3"/>
    <mergeCell ref="B4:E4"/>
    <mergeCell ref="B5:E5"/>
  </mergeCells>
  <pageMargins left="0.39370078740157483" right="0.39370078740157483" top="0.78740157480314965" bottom="0.78740157480314965" header="0" footer="0"/>
  <pageSetup scale="86" fitToHeight="0" orientation="landscape" r:id="rId1"/>
  <rowBreaks count="2" manualBreakCount="2">
    <brk id="32" max="16383" man="1"/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2019-01-22T22:16:41Z</cp:lastPrinted>
  <dcterms:created xsi:type="dcterms:W3CDTF">2019-01-22T22:14:32Z</dcterms:created>
  <dcterms:modified xsi:type="dcterms:W3CDTF">2019-01-22T22:17:03Z</dcterms:modified>
</cp:coreProperties>
</file>