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1C21B5FF-A091-4DC3-85D5-5EA1FB6CA7F7}" xr6:coauthVersionLast="36" xr6:coauthVersionMax="36" xr10:uidLastSave="{00000000-0000-0000-0000-000000000000}"/>
  <bookViews>
    <workbookView xWindow="0" yWindow="0" windowWidth="19200" windowHeight="6930" firstSheet="1" activeTab="1" xr2:uid="{00000000-000D-0000-FFFF-FFFF00000000}"/>
  </bookViews>
  <sheets>
    <sheet name="Hoja1" sheetId="2" state="hidden" r:id="rId1"/>
    <sheet name="F4" sheetId="1" r:id="rId2"/>
  </sheets>
  <definedNames>
    <definedName name="_xlnm.Print_Area" localSheetId="1">'F4'!$A$1:$G$81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4" i="1"/>
  <c r="E64" i="1"/>
  <c r="D64" i="1"/>
  <c r="F59" i="1"/>
  <c r="E59" i="1"/>
  <c r="D59" i="1"/>
  <c r="F52" i="1"/>
  <c r="E52" i="1"/>
  <c r="F50" i="1"/>
  <c r="E50" i="1"/>
  <c r="D50" i="1"/>
  <c r="F45" i="1"/>
  <c r="E45" i="1"/>
  <c r="D45" i="1"/>
  <c r="F60" i="1" l="1"/>
  <c r="E60" i="1"/>
  <c r="D60" i="1"/>
  <c r="D68" i="1" s="1"/>
  <c r="D69" i="1" s="1"/>
  <c r="F46" i="1"/>
  <c r="F54" i="1" s="1"/>
  <c r="F55" i="1" s="1"/>
  <c r="E46" i="1"/>
  <c r="E54" i="1" s="1"/>
  <c r="E55" i="1" s="1"/>
  <c r="D46" i="1"/>
  <c r="D54" i="1" s="1"/>
  <c r="D55" i="1" s="1"/>
  <c r="E41" i="1"/>
  <c r="F37" i="1"/>
  <c r="E37" i="1"/>
  <c r="D37" i="1"/>
  <c r="F34" i="1"/>
  <c r="F41" i="1" s="1"/>
  <c r="E34" i="1"/>
  <c r="D34" i="1"/>
  <c r="D41" i="1" s="1"/>
  <c r="F26" i="1"/>
  <c r="E26" i="1"/>
  <c r="D26" i="1"/>
  <c r="F16" i="1"/>
  <c r="E16" i="1"/>
  <c r="F12" i="1"/>
  <c r="E12" i="1"/>
  <c r="D12" i="1"/>
  <c r="F7" i="1"/>
  <c r="E7" i="1"/>
  <c r="D7" i="1"/>
  <c r="F68" i="1" l="1"/>
  <c r="F69" i="1" s="1"/>
  <c r="E68" i="1"/>
  <c r="E69" i="1" s="1"/>
  <c r="E20" i="1"/>
  <c r="E21" i="1" s="1"/>
  <c r="E22" i="1" s="1"/>
  <c r="E30" i="1" s="1"/>
  <c r="D20" i="1"/>
  <c r="D21" i="1" s="1"/>
  <c r="D22" i="1" s="1"/>
  <c r="D30" i="1" s="1"/>
  <c r="F20" i="1"/>
  <c r="F21" i="1" s="1"/>
  <c r="F22" i="1" s="1"/>
  <c r="F30" i="1" s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<sst xmlns="http://schemas.openxmlformats.org/spreadsheetml/2006/main" count="63" uniqueCount="44">
  <si>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</si>
  <si>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</si>
  <si>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</si>
  <si>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</si>
  <si>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</si>
  <si>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</si>
  <si>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</si>
  <si>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</si>
  <si>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</si>
  <si>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</si>
  <si>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</si>
  <si>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</si>
  <si>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</si>
  <si>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</si>
  <si>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</si>
  <si>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</si>
  <si>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</si>
  <si>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</si>
  <si>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</si>
  <si>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</si>
  <si>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</si>
  <si>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</si>
  <si>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</si>
  <si>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</si>
  <si>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</si>
  <si>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</si>
  <si>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</si>
  <si>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</si>
  <si>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</si>
  <si>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</si>
  <si>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</si>
  <si>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</si>
  <si>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</si>
  <si>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</si>
  <si>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</si>
  <si>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</si>
  <si>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</si>
  <si>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</si>
  <si>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</si>
  <si>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</si>
  <si>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</si>
  <si>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</si>
  <si>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Régimen de Protección Social en Salud del Estado de Guanajuato
Balance Presupuestario - LDF
al 31 de Marzo de 2020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</si>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</sst>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2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3">
    <xf numFmtId="0" fontId="0" fillId="0" borderId="0"/>
    <xf numFmtId="0" fontId="3" fillId="0" borderId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8" applyNumberFormat="0" applyAlignment="0" applyProtection="0"/>
    <xf numFmtId="0" fontId="14" fillId="8" borderId="19" applyNumberFormat="0" applyAlignment="0" applyProtection="0"/>
    <xf numFmtId="0" fontId="15" fillId="8" borderId="18" applyNumberFormat="0" applyAlignment="0" applyProtection="0"/>
    <xf numFmtId="0" fontId="16" fillId="0" borderId="20" applyNumberFormat="0" applyFill="0" applyAlignment="0" applyProtection="0"/>
    <xf numFmtId="0" fontId="17" fillId="9" borderId="2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1" fillId="10" borderId="22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9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164" fontId="23" fillId="0" borderId="0"/>
    <xf numFmtId="0" fontId="30" fillId="0" borderId="0" applyNumberFormat="0" applyFill="0" applyBorder="0" applyProtection="0">
      <alignment horizontal="center"/>
    </xf>
    <xf numFmtId="43" fontId="27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10" borderId="22" applyNumberFormat="0" applyFont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166" fontId="27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4" borderId="0" applyNumberFormat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7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22" applyNumberFormat="0" applyFont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22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3" fillId="0" borderId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</cellStyleXfs>
  <cellXfs count="39">
    <xf numFmtId="0" fontId="0" fillId="0" borderId="0" xfId="0"/>
    <xf numFmtId="0" fontId="3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4" fontId="3" fillId="0" borderId="1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" fontId="3" fillId="3" borderId="13" xfId="0" applyNumberFormat="1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22" fillId="0" borderId="0" xfId="0" applyFont="1"/>
    <xf numFmtId="4" fontId="3" fillId="0" borderId="13" xfId="0" applyNumberFormat="1" applyFont="1" applyBorder="1" applyAlignment="1">
      <alignment vertical="center"/>
    </xf>
    <xf numFmtId="0" fontId="31" fillId="0" borderId="0" xfId="0" applyFont="1"/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</cellXfs>
  <cellStyles count="343">
    <cellStyle name="=C:\WINNT\SYSTEM32\COMMAND.COM" xfId="59" xr:uid="{00000000-0005-0000-0000-000000000000}"/>
    <cellStyle name="20% - Énfasis1" xfId="17" builtinId="30" customBuiltin="1"/>
    <cellStyle name="20% - Énfasis1 2" xfId="154" xr:uid="{00000000-0005-0000-0000-000002000000}"/>
    <cellStyle name="20% - Énfasis2" xfId="20" builtinId="34" customBuiltin="1"/>
    <cellStyle name="20% - Énfasis2 2" xfId="155" xr:uid="{00000000-0005-0000-0000-000004000000}"/>
    <cellStyle name="20% - Énfasis3" xfId="23" builtinId="38" customBuiltin="1"/>
    <cellStyle name="20% - Énfasis3 2" xfId="156" xr:uid="{00000000-0005-0000-0000-000006000000}"/>
    <cellStyle name="20% - Énfasis4" xfId="26" builtinId="42" customBuiltin="1"/>
    <cellStyle name="20% - Énfasis4 2" xfId="157" xr:uid="{00000000-0005-0000-0000-000008000000}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3 2" xfId="158" xr:uid="{00000000-0005-0000-0000-00000E000000}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50" xr:uid="{00000000-0005-0000-0000-000038000000}"/>
    <cellStyle name="60% - Énfasis2 2" xfId="51" xr:uid="{00000000-0005-0000-0000-000039000000}"/>
    <cellStyle name="60% - Énfasis3 2" xfId="159" xr:uid="{00000000-0005-0000-0000-000015000000}"/>
    <cellStyle name="60% - Énfasis3 3" xfId="52" xr:uid="{00000000-0005-0000-0000-00003A000000}"/>
    <cellStyle name="60% - Énfasis4 2" xfId="160" xr:uid="{00000000-0005-0000-0000-000017000000}"/>
    <cellStyle name="60% - Énfasis4 3" xfId="53" xr:uid="{00000000-0005-0000-0000-00003C000000}"/>
    <cellStyle name="60% - Énfasis5 2" xfId="54" xr:uid="{00000000-0005-0000-0000-00003E000000}"/>
    <cellStyle name="60% - Énfasis6 2" xfId="161" xr:uid="{00000000-0005-0000-0000-00001A000000}"/>
    <cellStyle name="60% - Énfasis6 3" xfId="55" xr:uid="{00000000-0005-0000-0000-00003F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8" builtinId="20" customBuiltin="1"/>
    <cellStyle name="Euro" xfId="62" xr:uid="{00000000-0005-0000-0000-000027000000}"/>
    <cellStyle name="Fecha" xfId="66" xr:uid="{00000000-0005-0000-0000-000028000000}"/>
    <cellStyle name="Fijo" xfId="67" xr:uid="{00000000-0005-0000-0000-000029000000}"/>
    <cellStyle name="HEADING1" xfId="65" xr:uid="{00000000-0005-0000-0000-00002A000000}"/>
    <cellStyle name="HEADING2" xfId="60" xr:uid="{00000000-0005-0000-0000-00002B000000}"/>
    <cellStyle name="Incorrecto" xfId="7" builtinId="27" customBuiltin="1"/>
    <cellStyle name="Millares 10" xfId="173" xr:uid="{00000000-0005-0000-0000-00002E000000}"/>
    <cellStyle name="Millares 11" xfId="297" xr:uid="{00000000-0005-0000-0000-00002F000000}"/>
    <cellStyle name="Millares 12" xfId="92" xr:uid="{00000000-0005-0000-0000-000030000000}"/>
    <cellStyle name="Millares 13" xfId="89" xr:uid="{00000000-0005-0000-0000-000031000000}"/>
    <cellStyle name="Millares 14" xfId="85" xr:uid="{00000000-0005-0000-0000-000032000000}"/>
    <cellStyle name="Millares 15" xfId="81" xr:uid="{00000000-0005-0000-0000-000033000000}"/>
    <cellStyle name="Millares 16" xfId="310" xr:uid="{00000000-0005-0000-0000-000034000000}"/>
    <cellStyle name="Millares 17" xfId="331" xr:uid="{00000000-0005-0000-0000-000046000000}"/>
    <cellStyle name="Millares 2" xfId="37" xr:uid="{00000000-0005-0000-0000-000035000000}"/>
    <cellStyle name="Millares 2 10" xfId="73" xr:uid="{00000000-0005-0000-0000-000036000000}"/>
    <cellStyle name="Millares 2 11" xfId="91" xr:uid="{00000000-0005-0000-0000-000037000000}"/>
    <cellStyle name="Millares 2 12" xfId="88" xr:uid="{00000000-0005-0000-0000-000038000000}"/>
    <cellStyle name="Millares 2 13" xfId="84" xr:uid="{00000000-0005-0000-0000-000039000000}"/>
    <cellStyle name="Millares 2 14" xfId="80" xr:uid="{00000000-0005-0000-0000-00003A000000}"/>
    <cellStyle name="Millares 2 15" xfId="76" xr:uid="{00000000-0005-0000-0000-00003B000000}"/>
    <cellStyle name="Millares 2 16" xfId="165" xr:uid="{00000000-0005-0000-0000-00003C000000}"/>
    <cellStyle name="Millares 2 17" xfId="168" xr:uid="{00000000-0005-0000-0000-00003D000000}"/>
    <cellStyle name="Millares 2 18" xfId="77" xr:uid="{00000000-0005-0000-0000-00003E000000}"/>
    <cellStyle name="Millares 2 19" xfId="298" xr:uid="{00000000-0005-0000-0000-00003F000000}"/>
    <cellStyle name="Millares 2 2" xfId="38" xr:uid="{00000000-0005-0000-0000-000040000000}"/>
    <cellStyle name="Millares 2 2 2" xfId="174" xr:uid="{00000000-0005-0000-0000-000041000000}"/>
    <cellStyle name="Millares 2 2 3" xfId="72" xr:uid="{00000000-0005-0000-0000-000042000000}"/>
    <cellStyle name="Millares 2 2 4" xfId="300" xr:uid="{00000000-0005-0000-0000-000043000000}"/>
    <cellStyle name="Millares 2 2 5" xfId="313" xr:uid="{00000000-0005-0000-0000-000044000000}"/>
    <cellStyle name="Millares 2 2 6" xfId="57" xr:uid="{00000000-0005-0000-0000-000045000000}"/>
    <cellStyle name="Millares 2 2 6 2" xfId="326" xr:uid="{00000000-0005-0000-0000-000046000000}"/>
    <cellStyle name="Millares 2 20" xfId="311" xr:uid="{00000000-0005-0000-0000-000047000000}"/>
    <cellStyle name="Millares 2 21" xfId="69" xr:uid="{00000000-0005-0000-0000-000048000000}"/>
    <cellStyle name="Millares 2 3" xfId="61" xr:uid="{00000000-0005-0000-0000-000049000000}"/>
    <cellStyle name="Millares 2 3 2" xfId="90" xr:uid="{00000000-0005-0000-0000-00004A000000}"/>
    <cellStyle name="Millares 2 3 3" xfId="301" xr:uid="{00000000-0005-0000-0000-00004B000000}"/>
    <cellStyle name="Millares 2 3 4" xfId="314" xr:uid="{00000000-0005-0000-0000-00004C000000}"/>
    <cellStyle name="Millares 2 4" xfId="87" xr:uid="{00000000-0005-0000-0000-00004D000000}"/>
    <cellStyle name="Millares 2 5" xfId="83" xr:uid="{00000000-0005-0000-0000-00004E000000}"/>
    <cellStyle name="Millares 2 6" xfId="79" xr:uid="{00000000-0005-0000-0000-00004F000000}"/>
    <cellStyle name="Millares 2 7" xfId="75" xr:uid="{00000000-0005-0000-0000-000050000000}"/>
    <cellStyle name="Millares 2 8" xfId="71" xr:uid="{00000000-0005-0000-0000-000051000000}"/>
    <cellStyle name="Millares 2 9" xfId="93" xr:uid="{00000000-0005-0000-0000-000052000000}"/>
    <cellStyle name="Millares 3" xfId="63" xr:uid="{00000000-0005-0000-0000-000053000000}"/>
    <cellStyle name="Millares 3 2" xfId="94" xr:uid="{00000000-0005-0000-0000-000054000000}"/>
    <cellStyle name="Millares 3 3" xfId="95" xr:uid="{00000000-0005-0000-0000-000055000000}"/>
    <cellStyle name="Millares 3 4" xfId="96" xr:uid="{00000000-0005-0000-0000-000056000000}"/>
    <cellStyle name="Millares 3 5" xfId="97" xr:uid="{00000000-0005-0000-0000-000057000000}"/>
    <cellStyle name="Millares 3 6" xfId="162" xr:uid="{00000000-0005-0000-0000-000058000000}"/>
    <cellStyle name="Millares 3 7" xfId="302" xr:uid="{00000000-0005-0000-0000-000059000000}"/>
    <cellStyle name="Millares 3 8" xfId="315" xr:uid="{00000000-0005-0000-0000-00005A000000}"/>
    <cellStyle name="Millares 4" xfId="98" xr:uid="{00000000-0005-0000-0000-00005B000000}"/>
    <cellStyle name="Millares 4 2" xfId="153" xr:uid="{00000000-0005-0000-0000-00005C000000}"/>
    <cellStyle name="Millares 4 3" xfId="175" xr:uid="{00000000-0005-0000-0000-00005D000000}"/>
    <cellStyle name="Millares 5" xfId="176" xr:uid="{00000000-0005-0000-0000-00005E000000}"/>
    <cellStyle name="Millares 6" xfId="99" xr:uid="{00000000-0005-0000-0000-00005F000000}"/>
    <cellStyle name="Millares 7" xfId="100" xr:uid="{00000000-0005-0000-0000-000060000000}"/>
    <cellStyle name="Millares 8" xfId="101" xr:uid="{00000000-0005-0000-0000-000061000000}"/>
    <cellStyle name="Millares 8 2" xfId="177" xr:uid="{00000000-0005-0000-0000-000062000000}"/>
    <cellStyle name="Millares 9" xfId="178" xr:uid="{00000000-0005-0000-0000-000063000000}"/>
    <cellStyle name="Moneda 2" xfId="36" xr:uid="{00000000-0005-0000-0000-000065000000}"/>
    <cellStyle name="Moneda 2 2" xfId="303" xr:uid="{00000000-0005-0000-0000-000066000000}"/>
    <cellStyle name="Moneda 2 3" xfId="316" xr:uid="{00000000-0005-0000-0000-000067000000}"/>
    <cellStyle name="Moneda 2 4" xfId="328" xr:uid="{00000000-0005-0000-0000-000068000000}"/>
    <cellStyle name="Moneda 2 5" xfId="332" xr:uid="{00000000-0005-0000-0000-000069000000}"/>
    <cellStyle name="Moneda 2 5 2" xfId="338" xr:uid="{00000000-0005-0000-0000-00006A000000}"/>
    <cellStyle name="Moneda 2 6" xfId="335" xr:uid="{00000000-0005-0000-0000-00006B000000}"/>
    <cellStyle name="Moneda 2 7" xfId="336" xr:uid="{00000000-0005-0000-0000-00006C000000}"/>
    <cellStyle name="Moneda 3" xfId="39" xr:uid="{00000000-0005-0000-0000-00006D000000}"/>
    <cellStyle name="Moneda 4" xfId="320" xr:uid="{00000000-0005-0000-0000-00006E000000}"/>
    <cellStyle name="Moneda 5" xfId="308" xr:uid="{00000000-0005-0000-0000-00006F000000}"/>
    <cellStyle name="Moneda 6" xfId="35" xr:uid="{00000000-0005-0000-0000-00007D000000}"/>
    <cellStyle name="Neutral 2" xfId="48" xr:uid="{00000000-0005-0000-0000-000089000000}"/>
    <cellStyle name="Normal" xfId="0" builtinId="0"/>
    <cellStyle name="Normal 10" xfId="179" xr:uid="{00000000-0005-0000-0000-000072000000}"/>
    <cellStyle name="Normal 10 2" xfId="102" xr:uid="{00000000-0005-0000-0000-000073000000}"/>
    <cellStyle name="Normal 10 3" xfId="103" xr:uid="{00000000-0005-0000-0000-000074000000}"/>
    <cellStyle name="Normal 10 4" xfId="104" xr:uid="{00000000-0005-0000-0000-000075000000}"/>
    <cellStyle name="Normal 10 5" xfId="105" xr:uid="{00000000-0005-0000-0000-000076000000}"/>
    <cellStyle name="Normal 11" xfId="180" xr:uid="{00000000-0005-0000-0000-000077000000}"/>
    <cellStyle name="Normal 12" xfId="106" xr:uid="{00000000-0005-0000-0000-000078000000}"/>
    <cellStyle name="Normal 12 2" xfId="181" xr:uid="{00000000-0005-0000-0000-000079000000}"/>
    <cellStyle name="Normal 13" xfId="182" xr:uid="{00000000-0005-0000-0000-00007A000000}"/>
    <cellStyle name="Normal 14" xfId="107" xr:uid="{00000000-0005-0000-0000-00007B000000}"/>
    <cellStyle name="Normal 15" xfId="296" xr:uid="{00000000-0005-0000-0000-00007C000000}"/>
    <cellStyle name="Normal 16" xfId="309" xr:uid="{00000000-0005-0000-0000-00007D000000}"/>
    <cellStyle name="Normal 17" xfId="340" xr:uid="{00000000-0005-0000-0000-00007E000000}"/>
    <cellStyle name="Normal 17 2" xfId="341" xr:uid="{00000000-0005-0000-0000-00007F000000}"/>
    <cellStyle name="Normal 18" xfId="342" xr:uid="{00000000-0005-0000-0000-000057010000}"/>
    <cellStyle name="Normal 19" xfId="34" xr:uid="{00000000-0005-0000-0000-00008A000000}"/>
    <cellStyle name="Normal 2" xfId="1" xr:uid="{00000000-0005-0000-0000-000001000000}"/>
    <cellStyle name="Normal 2 10" xfId="108" xr:uid="{00000000-0005-0000-0000-000081000000}"/>
    <cellStyle name="Normal 2 10 2" xfId="183" xr:uid="{00000000-0005-0000-0000-000082000000}"/>
    <cellStyle name="Normal 2 10 3" xfId="184" xr:uid="{00000000-0005-0000-0000-000083000000}"/>
    <cellStyle name="Normal 2 11" xfId="109" xr:uid="{00000000-0005-0000-0000-000084000000}"/>
    <cellStyle name="Normal 2 11 2" xfId="185" xr:uid="{00000000-0005-0000-0000-000085000000}"/>
    <cellStyle name="Normal 2 11 3" xfId="186" xr:uid="{00000000-0005-0000-0000-000086000000}"/>
    <cellStyle name="Normal 2 12" xfId="110" xr:uid="{00000000-0005-0000-0000-000087000000}"/>
    <cellStyle name="Normal 2 12 2" xfId="187" xr:uid="{00000000-0005-0000-0000-000088000000}"/>
    <cellStyle name="Normal 2 12 3" xfId="188" xr:uid="{00000000-0005-0000-0000-000089000000}"/>
    <cellStyle name="Normal 2 13" xfId="111" xr:uid="{00000000-0005-0000-0000-00008A000000}"/>
    <cellStyle name="Normal 2 13 2" xfId="189" xr:uid="{00000000-0005-0000-0000-00008B000000}"/>
    <cellStyle name="Normal 2 13 3" xfId="190" xr:uid="{00000000-0005-0000-0000-00008C000000}"/>
    <cellStyle name="Normal 2 14" xfId="112" xr:uid="{00000000-0005-0000-0000-00008D000000}"/>
    <cellStyle name="Normal 2 14 2" xfId="191" xr:uid="{00000000-0005-0000-0000-00008E000000}"/>
    <cellStyle name="Normal 2 14 3" xfId="192" xr:uid="{00000000-0005-0000-0000-00008F000000}"/>
    <cellStyle name="Normal 2 15" xfId="113" xr:uid="{00000000-0005-0000-0000-000090000000}"/>
    <cellStyle name="Normal 2 15 2" xfId="193" xr:uid="{00000000-0005-0000-0000-000091000000}"/>
    <cellStyle name="Normal 2 15 3" xfId="194" xr:uid="{00000000-0005-0000-0000-000092000000}"/>
    <cellStyle name="Normal 2 16" xfId="114" xr:uid="{00000000-0005-0000-0000-000093000000}"/>
    <cellStyle name="Normal 2 16 2" xfId="195" xr:uid="{00000000-0005-0000-0000-000094000000}"/>
    <cellStyle name="Normal 2 16 3" xfId="196" xr:uid="{00000000-0005-0000-0000-000095000000}"/>
    <cellStyle name="Normal 2 17" xfId="115" xr:uid="{00000000-0005-0000-0000-000096000000}"/>
    <cellStyle name="Normal 2 17 2" xfId="197" xr:uid="{00000000-0005-0000-0000-000097000000}"/>
    <cellStyle name="Normal 2 17 3" xfId="198" xr:uid="{00000000-0005-0000-0000-000098000000}"/>
    <cellStyle name="Normal 2 18" xfId="116" xr:uid="{00000000-0005-0000-0000-000099000000}"/>
    <cellStyle name="Normal 2 18 2" xfId="199" xr:uid="{00000000-0005-0000-0000-00009A000000}"/>
    <cellStyle name="Normal 2 19" xfId="163" xr:uid="{00000000-0005-0000-0000-00009B000000}"/>
    <cellStyle name="Normal 2 2" xfId="41" xr:uid="{00000000-0005-0000-0000-00009C000000}"/>
    <cellStyle name="Normal 2 2 10" xfId="201" xr:uid="{00000000-0005-0000-0000-00009D000000}"/>
    <cellStyle name="Normal 2 2 11" xfId="202" xr:uid="{00000000-0005-0000-0000-00009E000000}"/>
    <cellStyle name="Normal 2 2 12" xfId="203" xr:uid="{00000000-0005-0000-0000-00009F000000}"/>
    <cellStyle name="Normal 2 2 13" xfId="204" xr:uid="{00000000-0005-0000-0000-0000A0000000}"/>
    <cellStyle name="Normal 2 2 14" xfId="205" xr:uid="{00000000-0005-0000-0000-0000A1000000}"/>
    <cellStyle name="Normal 2 2 15" xfId="206" xr:uid="{00000000-0005-0000-0000-0000A2000000}"/>
    <cellStyle name="Normal 2 2 16" xfId="207" xr:uid="{00000000-0005-0000-0000-0000A3000000}"/>
    <cellStyle name="Normal 2 2 17" xfId="208" xr:uid="{00000000-0005-0000-0000-0000A4000000}"/>
    <cellStyle name="Normal 2 2 18" xfId="209" xr:uid="{00000000-0005-0000-0000-0000A5000000}"/>
    <cellStyle name="Normal 2 2 19" xfId="210" xr:uid="{00000000-0005-0000-0000-0000A6000000}"/>
    <cellStyle name="Normal 2 2 2" xfId="211" xr:uid="{00000000-0005-0000-0000-0000A7000000}"/>
    <cellStyle name="Normal 2 2 2 2" xfId="212" xr:uid="{00000000-0005-0000-0000-0000A8000000}"/>
    <cellStyle name="Normal 2 2 2 3" xfId="213" xr:uid="{00000000-0005-0000-0000-0000A9000000}"/>
    <cellStyle name="Normal 2 2 2 4" xfId="214" xr:uid="{00000000-0005-0000-0000-0000AA000000}"/>
    <cellStyle name="Normal 2 2 2 5" xfId="215" xr:uid="{00000000-0005-0000-0000-0000AB000000}"/>
    <cellStyle name="Normal 2 2 2 6" xfId="216" xr:uid="{00000000-0005-0000-0000-0000AC000000}"/>
    <cellStyle name="Normal 2 2 2 7" xfId="217" xr:uid="{00000000-0005-0000-0000-0000AD000000}"/>
    <cellStyle name="Normal 2 2 20" xfId="218" xr:uid="{00000000-0005-0000-0000-0000AE000000}"/>
    <cellStyle name="Normal 2 2 21" xfId="219" xr:uid="{00000000-0005-0000-0000-0000AF000000}"/>
    <cellStyle name="Normal 2 2 22" xfId="220" xr:uid="{00000000-0005-0000-0000-0000B0000000}"/>
    <cellStyle name="Normal 2 2 23" xfId="200" xr:uid="{00000000-0005-0000-0000-0000B1000000}"/>
    <cellStyle name="Normal 2 2 3" xfId="221" xr:uid="{00000000-0005-0000-0000-0000B2000000}"/>
    <cellStyle name="Normal 2 2 4" xfId="222" xr:uid="{00000000-0005-0000-0000-0000B3000000}"/>
    <cellStyle name="Normal 2 2 5" xfId="223" xr:uid="{00000000-0005-0000-0000-0000B4000000}"/>
    <cellStyle name="Normal 2 2 6" xfId="224" xr:uid="{00000000-0005-0000-0000-0000B5000000}"/>
    <cellStyle name="Normal 2 2 7" xfId="225" xr:uid="{00000000-0005-0000-0000-0000B6000000}"/>
    <cellStyle name="Normal 2 2 8" xfId="226" xr:uid="{00000000-0005-0000-0000-0000B7000000}"/>
    <cellStyle name="Normal 2 2 9" xfId="227" xr:uid="{00000000-0005-0000-0000-0000B8000000}"/>
    <cellStyle name="Normal 2 20" xfId="228" xr:uid="{00000000-0005-0000-0000-0000B9000000}"/>
    <cellStyle name="Normal 2 21" xfId="229" xr:uid="{00000000-0005-0000-0000-0000BA000000}"/>
    <cellStyle name="Normal 2 22" xfId="230" xr:uid="{00000000-0005-0000-0000-0000BB000000}"/>
    <cellStyle name="Normal 2 23" xfId="231" xr:uid="{00000000-0005-0000-0000-0000BC000000}"/>
    <cellStyle name="Normal 2 24" xfId="232" xr:uid="{00000000-0005-0000-0000-0000BD000000}"/>
    <cellStyle name="Normal 2 25" xfId="233" xr:uid="{00000000-0005-0000-0000-0000BE000000}"/>
    <cellStyle name="Normal 2 26" xfId="234" xr:uid="{00000000-0005-0000-0000-0000BF000000}"/>
    <cellStyle name="Normal 2 27" xfId="235" xr:uid="{00000000-0005-0000-0000-0000C0000000}"/>
    <cellStyle name="Normal 2 28" xfId="236" xr:uid="{00000000-0005-0000-0000-0000C1000000}"/>
    <cellStyle name="Normal 2 29" xfId="237" xr:uid="{00000000-0005-0000-0000-0000C2000000}"/>
    <cellStyle name="Normal 2 3" xfId="117" xr:uid="{00000000-0005-0000-0000-0000C3000000}"/>
    <cellStyle name="Normal 2 3 2" xfId="239" xr:uid="{00000000-0005-0000-0000-0000C4000000}"/>
    <cellStyle name="Normal 2 3 3" xfId="240" xr:uid="{00000000-0005-0000-0000-0000C5000000}"/>
    <cellStyle name="Normal 2 3 4" xfId="241" xr:uid="{00000000-0005-0000-0000-0000C6000000}"/>
    <cellStyle name="Normal 2 3 5" xfId="242" xr:uid="{00000000-0005-0000-0000-0000C7000000}"/>
    <cellStyle name="Normal 2 3 6" xfId="243" xr:uid="{00000000-0005-0000-0000-0000C8000000}"/>
    <cellStyle name="Normal 2 3 7" xfId="244" xr:uid="{00000000-0005-0000-0000-0000C9000000}"/>
    <cellStyle name="Normal 2 3 8" xfId="238" xr:uid="{00000000-0005-0000-0000-0000CA000000}"/>
    <cellStyle name="Normal 2 30" xfId="245" xr:uid="{00000000-0005-0000-0000-0000CB000000}"/>
    <cellStyle name="Normal 2 31" xfId="293" xr:uid="{00000000-0005-0000-0000-0000CC000000}"/>
    <cellStyle name="Normal 2 32" xfId="323" xr:uid="{00000000-0005-0000-0000-0000CD000000}"/>
    <cellStyle name="Normal 2 32 2" xfId="329" xr:uid="{00000000-0005-0000-0000-0000CE000000}"/>
    <cellStyle name="Normal 2 33" xfId="322" xr:uid="{00000000-0005-0000-0000-0000CF000000}"/>
    <cellStyle name="Normal 2 33 2" xfId="324" xr:uid="{00000000-0005-0000-0000-0000D0000000}"/>
    <cellStyle name="Normal 2 34" xfId="333" xr:uid="{00000000-0005-0000-0000-0000D1000000}"/>
    <cellStyle name="Normal 2 34 2" xfId="339" xr:uid="{00000000-0005-0000-0000-0000D2000000}"/>
    <cellStyle name="Normal 2 35" xfId="334" xr:uid="{00000000-0005-0000-0000-0000D3000000}"/>
    <cellStyle name="Normal 2 36" xfId="337" xr:uid="{00000000-0005-0000-0000-0000D4000000}"/>
    <cellStyle name="Normal 2 37" xfId="40" xr:uid="{00000000-0005-0000-0000-000080000000}"/>
    <cellStyle name="Normal 2 4" xfId="118" xr:uid="{00000000-0005-0000-0000-0000D5000000}"/>
    <cellStyle name="Normal 2 4 2" xfId="246" xr:uid="{00000000-0005-0000-0000-0000D6000000}"/>
    <cellStyle name="Normal 2 4 3" xfId="247" xr:uid="{00000000-0005-0000-0000-0000D7000000}"/>
    <cellStyle name="Normal 2 5" xfId="119" xr:uid="{00000000-0005-0000-0000-0000D8000000}"/>
    <cellStyle name="Normal 2 5 2" xfId="248" xr:uid="{00000000-0005-0000-0000-0000D9000000}"/>
    <cellStyle name="Normal 2 5 3" xfId="249" xr:uid="{00000000-0005-0000-0000-0000DA000000}"/>
    <cellStyle name="Normal 2 6" xfId="120" xr:uid="{00000000-0005-0000-0000-0000DB000000}"/>
    <cellStyle name="Normal 2 6 2" xfId="250" xr:uid="{00000000-0005-0000-0000-0000DC000000}"/>
    <cellStyle name="Normal 2 6 3" xfId="251" xr:uid="{00000000-0005-0000-0000-0000DD000000}"/>
    <cellStyle name="Normal 2 7" xfId="121" xr:uid="{00000000-0005-0000-0000-0000DE000000}"/>
    <cellStyle name="Normal 2 7 2" xfId="252" xr:uid="{00000000-0005-0000-0000-0000DF000000}"/>
    <cellStyle name="Normal 2 7 3" xfId="253" xr:uid="{00000000-0005-0000-0000-0000E0000000}"/>
    <cellStyle name="Normal 2 8" xfId="122" xr:uid="{00000000-0005-0000-0000-0000E1000000}"/>
    <cellStyle name="Normal 2 8 2" xfId="254" xr:uid="{00000000-0005-0000-0000-0000E2000000}"/>
    <cellStyle name="Normal 2 8 3" xfId="255" xr:uid="{00000000-0005-0000-0000-0000E3000000}"/>
    <cellStyle name="Normal 2 82" xfId="256" xr:uid="{00000000-0005-0000-0000-0000E4000000}"/>
    <cellStyle name="Normal 2 83" xfId="257" xr:uid="{00000000-0005-0000-0000-0000E5000000}"/>
    <cellStyle name="Normal 2 86" xfId="258" xr:uid="{00000000-0005-0000-0000-0000E6000000}"/>
    <cellStyle name="Normal 2 9" xfId="123" xr:uid="{00000000-0005-0000-0000-0000E7000000}"/>
    <cellStyle name="Normal 2 9 2" xfId="259" xr:uid="{00000000-0005-0000-0000-0000E8000000}"/>
    <cellStyle name="Normal 2 9 3" xfId="260" xr:uid="{00000000-0005-0000-0000-0000E9000000}"/>
    <cellStyle name="Normal 3" xfId="42" xr:uid="{00000000-0005-0000-0000-0000EA000000}"/>
    <cellStyle name="Normal 3 10" xfId="294" xr:uid="{00000000-0005-0000-0000-0000EB000000}"/>
    <cellStyle name="Normal 3 11" xfId="299" xr:uid="{00000000-0005-0000-0000-0000EC000000}"/>
    <cellStyle name="Normal 3 12" xfId="312" xr:uid="{00000000-0005-0000-0000-0000ED000000}"/>
    <cellStyle name="Normal 3 13" xfId="64" xr:uid="{00000000-0005-0000-0000-0000EE000000}"/>
    <cellStyle name="Normal 3 14" xfId="330" xr:uid="{00000000-0005-0000-0000-0000EF000000}"/>
    <cellStyle name="Normal 3 2" xfId="125" xr:uid="{00000000-0005-0000-0000-0000F0000000}"/>
    <cellStyle name="Normal 3 3" xfId="126" xr:uid="{00000000-0005-0000-0000-0000F1000000}"/>
    <cellStyle name="Normal 3 4" xfId="127" xr:uid="{00000000-0005-0000-0000-0000F2000000}"/>
    <cellStyle name="Normal 3 5" xfId="128" xr:uid="{00000000-0005-0000-0000-0000F3000000}"/>
    <cellStyle name="Normal 3 6" xfId="129" xr:uid="{00000000-0005-0000-0000-0000F4000000}"/>
    <cellStyle name="Normal 3 7" xfId="130" xr:uid="{00000000-0005-0000-0000-0000F5000000}"/>
    <cellStyle name="Normal 3 8" xfId="131" xr:uid="{00000000-0005-0000-0000-0000F6000000}"/>
    <cellStyle name="Normal 3 9" xfId="124" xr:uid="{00000000-0005-0000-0000-0000F7000000}"/>
    <cellStyle name="Normal 4" xfId="43" xr:uid="{00000000-0005-0000-0000-0000F8000000}"/>
    <cellStyle name="Normal 4 2" xfId="68" xr:uid="{00000000-0005-0000-0000-0000F9000000}"/>
    <cellStyle name="Normal 4 2 2" xfId="166" xr:uid="{00000000-0005-0000-0000-0000FA000000}"/>
    <cellStyle name="Normal 4 3" xfId="169" xr:uid="{00000000-0005-0000-0000-0000FB000000}"/>
    <cellStyle name="Normal 4 4" xfId="172" xr:uid="{00000000-0005-0000-0000-0000FC000000}"/>
    <cellStyle name="Normal 4 5" xfId="132" xr:uid="{00000000-0005-0000-0000-0000FD000000}"/>
    <cellStyle name="Normal 4 6" xfId="86" xr:uid="{00000000-0005-0000-0000-0000FE000000}"/>
    <cellStyle name="Normal 5" xfId="44" xr:uid="{00000000-0005-0000-0000-0000FF000000}"/>
    <cellStyle name="Normal 5 10" xfId="261" xr:uid="{00000000-0005-0000-0000-000000010000}"/>
    <cellStyle name="Normal 5 11" xfId="262" xr:uid="{00000000-0005-0000-0000-000001010000}"/>
    <cellStyle name="Normal 5 12" xfId="263" xr:uid="{00000000-0005-0000-0000-000002010000}"/>
    <cellStyle name="Normal 5 13" xfId="264" xr:uid="{00000000-0005-0000-0000-000003010000}"/>
    <cellStyle name="Normal 5 14" xfId="265" xr:uid="{00000000-0005-0000-0000-000004010000}"/>
    <cellStyle name="Normal 5 15" xfId="266" xr:uid="{00000000-0005-0000-0000-000005010000}"/>
    <cellStyle name="Normal 5 16" xfId="267" xr:uid="{00000000-0005-0000-0000-000006010000}"/>
    <cellStyle name="Normal 5 17" xfId="268" xr:uid="{00000000-0005-0000-0000-000007010000}"/>
    <cellStyle name="Normal 5 18" xfId="82" xr:uid="{00000000-0005-0000-0000-000008010000}"/>
    <cellStyle name="Normal 5 18 2" xfId="325" xr:uid="{00000000-0005-0000-0000-000009010000}"/>
    <cellStyle name="Normal 5 2" xfId="78" xr:uid="{00000000-0005-0000-0000-00000A010000}"/>
    <cellStyle name="Normal 5 2 2" xfId="269" xr:uid="{00000000-0005-0000-0000-00000B010000}"/>
    <cellStyle name="Normal 5 3" xfId="133" xr:uid="{00000000-0005-0000-0000-00000C010000}"/>
    <cellStyle name="Normal 5 3 2" xfId="270" xr:uid="{00000000-0005-0000-0000-00000D010000}"/>
    <cellStyle name="Normal 5 4" xfId="134" xr:uid="{00000000-0005-0000-0000-00000E010000}"/>
    <cellStyle name="Normal 5 4 2" xfId="271" xr:uid="{00000000-0005-0000-0000-00000F010000}"/>
    <cellStyle name="Normal 5 5" xfId="135" xr:uid="{00000000-0005-0000-0000-000010010000}"/>
    <cellStyle name="Normal 5 5 2" xfId="272" xr:uid="{00000000-0005-0000-0000-000011010000}"/>
    <cellStyle name="Normal 5 6" xfId="167" xr:uid="{00000000-0005-0000-0000-000012010000}"/>
    <cellStyle name="Normal 5 7" xfId="170" xr:uid="{00000000-0005-0000-0000-000013010000}"/>
    <cellStyle name="Normal 5 7 2" xfId="273" xr:uid="{00000000-0005-0000-0000-000014010000}"/>
    <cellStyle name="Normal 5 8" xfId="274" xr:uid="{00000000-0005-0000-0000-000015010000}"/>
    <cellStyle name="Normal 5 9" xfId="275" xr:uid="{00000000-0005-0000-0000-000016010000}"/>
    <cellStyle name="Normal 56" xfId="45" xr:uid="{00000000-0005-0000-0000-000017010000}"/>
    <cellStyle name="Normal 6" xfId="74" xr:uid="{00000000-0005-0000-0000-000018010000}"/>
    <cellStyle name="Normal 6 2" xfId="70" xr:uid="{00000000-0005-0000-0000-000019010000}"/>
    <cellStyle name="Normal 6 2 2" xfId="305" xr:uid="{00000000-0005-0000-0000-00001A010000}"/>
    <cellStyle name="Normal 6 2 3" xfId="318" xr:uid="{00000000-0005-0000-0000-00001B010000}"/>
    <cellStyle name="Normal 6 3" xfId="136" xr:uid="{00000000-0005-0000-0000-00001C010000}"/>
    <cellStyle name="Normal 6 4" xfId="304" xr:uid="{00000000-0005-0000-0000-00001D010000}"/>
    <cellStyle name="Normal 6 5" xfId="317" xr:uid="{00000000-0005-0000-0000-00001E010000}"/>
    <cellStyle name="Normal 7" xfId="137" xr:uid="{00000000-0005-0000-0000-00001F010000}"/>
    <cellStyle name="Normal 7 10" xfId="277" xr:uid="{00000000-0005-0000-0000-000020010000}"/>
    <cellStyle name="Normal 7 11" xfId="278" xr:uid="{00000000-0005-0000-0000-000021010000}"/>
    <cellStyle name="Normal 7 12" xfId="279" xr:uid="{00000000-0005-0000-0000-000022010000}"/>
    <cellStyle name="Normal 7 13" xfId="280" xr:uid="{00000000-0005-0000-0000-000023010000}"/>
    <cellStyle name="Normal 7 14" xfId="281" xr:uid="{00000000-0005-0000-0000-000024010000}"/>
    <cellStyle name="Normal 7 15" xfId="282" xr:uid="{00000000-0005-0000-0000-000025010000}"/>
    <cellStyle name="Normal 7 16" xfId="283" xr:uid="{00000000-0005-0000-0000-000026010000}"/>
    <cellStyle name="Normal 7 17" xfId="284" xr:uid="{00000000-0005-0000-0000-000027010000}"/>
    <cellStyle name="Normal 7 18" xfId="276" xr:uid="{00000000-0005-0000-0000-000028010000}"/>
    <cellStyle name="Normal 7 2" xfId="285" xr:uid="{00000000-0005-0000-0000-000029010000}"/>
    <cellStyle name="Normal 7 3" xfId="286" xr:uid="{00000000-0005-0000-0000-00002A010000}"/>
    <cellStyle name="Normal 7 4" xfId="287" xr:uid="{00000000-0005-0000-0000-00002B010000}"/>
    <cellStyle name="Normal 7 5" xfId="288" xr:uid="{00000000-0005-0000-0000-00002C010000}"/>
    <cellStyle name="Normal 7 6" xfId="289" xr:uid="{00000000-0005-0000-0000-00002D010000}"/>
    <cellStyle name="Normal 7 7" xfId="290" xr:uid="{00000000-0005-0000-0000-00002E010000}"/>
    <cellStyle name="Normal 7 8" xfId="291" xr:uid="{00000000-0005-0000-0000-00002F010000}"/>
    <cellStyle name="Normal 7 9" xfId="292" xr:uid="{00000000-0005-0000-0000-000030010000}"/>
    <cellStyle name="Normal 8" xfId="138" xr:uid="{00000000-0005-0000-0000-000031010000}"/>
    <cellStyle name="Normal 9" xfId="58" xr:uid="{00000000-0005-0000-0000-000032010000}"/>
    <cellStyle name="Normal 9 2" xfId="171" xr:uid="{00000000-0005-0000-0000-000033010000}"/>
    <cellStyle name="Normal 9 3" xfId="164" xr:uid="{00000000-0005-0000-0000-000034010000}"/>
    <cellStyle name="Notas 2" xfId="139" xr:uid="{00000000-0005-0000-0000-000036010000}"/>
    <cellStyle name="Notas 3" xfId="307" xr:uid="{00000000-0005-0000-0000-000037010000}"/>
    <cellStyle name="Notas 4" xfId="321" xr:uid="{00000000-0005-0000-0000-000038010000}"/>
    <cellStyle name="Notas 5" xfId="49" xr:uid="{00000000-0005-0000-0000-00004F010000}"/>
    <cellStyle name="Porcentaje 2" xfId="46" xr:uid="{00000000-0005-0000-0000-000039010000}"/>
    <cellStyle name="Porcentaje 3" xfId="306" xr:uid="{00000000-0005-0000-0000-00003A010000}"/>
    <cellStyle name="Porcentaje 4" xfId="319" xr:uid="{00000000-0005-0000-0000-00003B010000}"/>
    <cellStyle name="Porcentual 2" xfId="56" xr:uid="{00000000-0005-0000-0000-00003C010000}"/>
    <cellStyle name="Porcentual 2 2" xfId="295" xr:uid="{00000000-0005-0000-0000-00003D010000}"/>
    <cellStyle name="Porcentual 2 3" xfId="327" xr:uid="{00000000-0005-0000-0000-00003E010000}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3" builtinId="17" customBuiltin="1"/>
    <cellStyle name="Título 3" xfId="4" builtinId="18" customBuiltin="1"/>
    <cellStyle name="Título 4" xfId="47" xr:uid="{00000000-0005-0000-0000-000059010000}"/>
    <cellStyle name="Total" xfId="15" builtinId="25" customBuiltin="1"/>
    <cellStyle name="Total 10" xfId="140" xr:uid="{00000000-0005-0000-0000-000047010000}"/>
    <cellStyle name="Total 11" xfId="141" xr:uid="{00000000-0005-0000-0000-000048010000}"/>
    <cellStyle name="Total 12" xfId="142" xr:uid="{00000000-0005-0000-0000-000049010000}"/>
    <cellStyle name="Total 13" xfId="143" xr:uid="{00000000-0005-0000-0000-00004A010000}"/>
    <cellStyle name="Total 14" xfId="144" xr:uid="{00000000-0005-0000-0000-00004B010000}"/>
    <cellStyle name="Total 2" xfId="145" xr:uid="{00000000-0005-0000-0000-00004C010000}"/>
    <cellStyle name="Total 3" xfId="146" xr:uid="{00000000-0005-0000-0000-00004D010000}"/>
    <cellStyle name="Total 4" xfId="147" xr:uid="{00000000-0005-0000-0000-00004E010000}"/>
    <cellStyle name="Total 5" xfId="148" xr:uid="{00000000-0005-0000-0000-00004F010000}"/>
    <cellStyle name="Total 6" xfId="149" xr:uid="{00000000-0005-0000-0000-000050010000}"/>
    <cellStyle name="Total 7" xfId="150" xr:uid="{00000000-0005-0000-0000-000051010000}"/>
    <cellStyle name="Total 8" xfId="151" xr:uid="{00000000-0005-0000-0000-000052010000}"/>
    <cellStyle name="Total 9" xfId="152" xr:uid="{00000000-0005-0000-0000-00005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34359</xdr:colOff>
      <xdr:row>75</xdr:row>
      <xdr:rowOff>108090</xdr:rowOff>
    </xdr:from>
    <xdr:to>
      <xdr:col>5</xdr:col>
      <xdr:colOff>1048653</xdr:colOff>
      <xdr:row>80</xdr:row>
      <xdr:rowOff>48600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7A8BAA-ADBE-44D2-B8B5-59A095C1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359" y="9128265"/>
          <a:ext cx="8977194" cy="55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71"/>
  <sheetViews>
    <sheetView showGridLines="0" tabSelected="1" topLeftCell="A43" workbookViewId="0">
      <selection activeCell="D62" sqref="D62"/>
    </sheetView>
  </sheetViews>
  <sheetFormatPr baseColWidth="10" defaultColWidth="12" defaultRowHeight="10" x14ac:dyDescent="0.2"/>
  <cols>
    <col min="1" max="1" width="12" style="1"/>
    <col min="2" max="2" width="1" style="1" customWidth="1"/>
    <col min="3" max="3" width="90.796875" style="1" customWidth="1"/>
    <col min="4" max="6" width="16.796875" style="1" customWidth="1"/>
    <col min="7" max="16384" width="12" style="1"/>
  </cols>
  <sheetData>
    <row r="1" spans="2:7" ht="12.75" customHeight="1" x14ac:dyDescent="0.2">
      <c r="B1" s="28" t="s">
        <v>42</v>
      </c>
      <c r="C1" s="29"/>
      <c r="D1" s="29"/>
      <c r="E1" s="29"/>
      <c r="F1" s="30"/>
    </row>
    <row r="2" spans="2:7" ht="12.75" customHeight="1" x14ac:dyDescent="0.2">
      <c r="B2" s="31"/>
      <c r="C2" s="32"/>
      <c r="D2" s="32"/>
      <c r="E2" s="32"/>
      <c r="F2" s="33"/>
    </row>
    <row r="3" spans="2:7" ht="12.75" customHeight="1" x14ac:dyDescent="0.2">
      <c r="B3" s="31"/>
      <c r="C3" s="32"/>
      <c r="D3" s="32"/>
      <c r="E3" s="32"/>
      <c r="F3" s="33"/>
    </row>
    <row r="4" spans="2:7" ht="12.75" customHeight="1" x14ac:dyDescent="0.2">
      <c r="B4" s="34"/>
      <c r="C4" s="35"/>
      <c r="D4" s="35"/>
      <c r="E4" s="35"/>
      <c r="F4" s="36"/>
    </row>
    <row r="5" spans="2:7" ht="21" x14ac:dyDescent="0.2">
      <c r="B5" s="37" t="s">
        <v>0</v>
      </c>
      <c r="C5" s="38"/>
      <c r="D5" s="2" t="s">
        <v>1</v>
      </c>
      <c r="E5" s="2" t="s">
        <v>2</v>
      </c>
      <c r="F5" s="2" t="s">
        <v>3</v>
      </c>
    </row>
    <row r="6" spans="2:7" ht="5.15" customHeight="1" x14ac:dyDescent="0.2">
      <c r="B6" s="3"/>
      <c r="C6" s="4"/>
      <c r="D6" s="5"/>
      <c r="E6" s="5"/>
      <c r="F6" s="5"/>
    </row>
    <row r="7" spans="2:7" ht="10.5" x14ac:dyDescent="0.2">
      <c r="B7" s="6"/>
      <c r="C7" s="7" t="s">
        <v>4</v>
      </c>
      <c r="D7" s="8">
        <f>SUM(D8:D10)</f>
        <v>2741117023</v>
      </c>
      <c r="E7" s="8">
        <f t="shared" ref="E7:F7" si="0">SUM(E8:E10)</f>
        <v>60939876.090000004</v>
      </c>
      <c r="F7" s="8">
        <f t="shared" si="0"/>
        <v>60939876.090000004</v>
      </c>
    </row>
    <row r="8" spans="2:7" x14ac:dyDescent="0.2">
      <c r="B8" s="6"/>
      <c r="C8" s="9" t="s">
        <v>5</v>
      </c>
      <c r="D8" s="25">
        <v>15151509</v>
      </c>
      <c r="E8" s="10">
        <v>60939876.090000004</v>
      </c>
      <c r="F8" s="10">
        <v>60939876.090000004</v>
      </c>
    </row>
    <row r="9" spans="2:7" x14ac:dyDescent="0.2">
      <c r="B9" s="6"/>
      <c r="C9" s="9" t="s">
        <v>6</v>
      </c>
      <c r="D9" s="25">
        <v>2725965514</v>
      </c>
      <c r="E9" s="10">
        <v>0</v>
      </c>
      <c r="F9" s="10">
        <v>0</v>
      </c>
    </row>
    <row r="10" spans="2:7" x14ac:dyDescent="0.2">
      <c r="B10" s="6"/>
      <c r="C10" s="9" t="s">
        <v>7</v>
      </c>
      <c r="D10" s="10"/>
      <c r="E10" s="10"/>
      <c r="F10" s="10"/>
    </row>
    <row r="11" spans="2:7" ht="5.15" customHeight="1" x14ac:dyDescent="0.2">
      <c r="B11" s="6"/>
      <c r="C11" s="11"/>
      <c r="D11" s="10"/>
      <c r="E11" s="10"/>
      <c r="F11" s="10"/>
    </row>
    <row r="12" spans="2:7" ht="13" x14ac:dyDescent="0.3">
      <c r="B12" s="6"/>
      <c r="C12" s="7" t="s">
        <v>8</v>
      </c>
      <c r="D12" s="8">
        <f>SUM(D13:D14)</f>
        <v>2741117023</v>
      </c>
      <c r="E12" s="8">
        <f t="shared" ref="E12:F12" si="1">SUM(E13:E14)</f>
        <v>102142513.77</v>
      </c>
      <c r="F12" s="8">
        <f t="shared" si="1"/>
        <v>102142477.77</v>
      </c>
      <c r="G12" s="24"/>
    </row>
    <row r="13" spans="2:7" x14ac:dyDescent="0.2">
      <c r="B13" s="6"/>
      <c r="C13" s="9" t="s">
        <v>9</v>
      </c>
      <c r="D13" s="25">
        <v>15151509</v>
      </c>
      <c r="E13" s="25">
        <v>88219881.099999994</v>
      </c>
      <c r="F13" s="25">
        <v>88219845.099999994</v>
      </c>
    </row>
    <row r="14" spans="2:7" x14ac:dyDescent="0.2">
      <c r="B14" s="6"/>
      <c r="C14" s="9" t="s">
        <v>10</v>
      </c>
      <c r="D14" s="10">
        <v>2725965514</v>
      </c>
      <c r="E14" s="25">
        <v>13922632.67</v>
      </c>
      <c r="F14" s="25">
        <v>13922632.67</v>
      </c>
    </row>
    <row r="15" spans="2:7" ht="5.15" customHeight="1" x14ac:dyDescent="0.2">
      <c r="B15" s="6"/>
      <c r="C15" s="11"/>
      <c r="D15" s="10"/>
      <c r="E15" s="10"/>
      <c r="F15" s="10"/>
    </row>
    <row r="16" spans="2:7" ht="13" x14ac:dyDescent="0.3">
      <c r="B16" s="6"/>
      <c r="C16" s="7" t="s">
        <v>11</v>
      </c>
      <c r="D16" s="12"/>
      <c r="E16" s="8">
        <f>SUM(E17:E18)</f>
        <v>42933690.329999998</v>
      </c>
      <c r="F16" s="8">
        <f>SUM(F17:F18)</f>
        <v>42933690.329999998</v>
      </c>
      <c r="G16" s="24"/>
    </row>
    <row r="17" spans="2:6" x14ac:dyDescent="0.2">
      <c r="B17" s="6"/>
      <c r="C17" s="9" t="s">
        <v>12</v>
      </c>
      <c r="D17" s="12"/>
      <c r="E17" s="25">
        <v>29010989.539999999</v>
      </c>
      <c r="F17" s="25">
        <v>29010989.539999999</v>
      </c>
    </row>
    <row r="18" spans="2:6" x14ac:dyDescent="0.2">
      <c r="B18" s="6"/>
      <c r="C18" s="9" t="s">
        <v>13</v>
      </c>
      <c r="D18" s="12"/>
      <c r="E18" s="25">
        <v>13922700.789999999</v>
      </c>
      <c r="F18" s="25">
        <v>13922700.789999999</v>
      </c>
    </row>
    <row r="19" spans="2:6" ht="5.15" customHeight="1" x14ac:dyDescent="0.2">
      <c r="B19" s="6"/>
      <c r="C19" s="11"/>
      <c r="D19" s="10"/>
      <c r="E19" s="10"/>
      <c r="F19" s="10"/>
    </row>
    <row r="20" spans="2:6" ht="10.5" x14ac:dyDescent="0.2">
      <c r="B20" s="6"/>
      <c r="C20" s="7" t="s">
        <v>14</v>
      </c>
      <c r="D20" s="8">
        <f>D7-D12</f>
        <v>0</v>
      </c>
      <c r="E20" s="8">
        <f>E7-E12+E16</f>
        <v>1731052.650000006</v>
      </c>
      <c r="F20" s="8">
        <f>F7-F12+F16</f>
        <v>1731088.650000006</v>
      </c>
    </row>
    <row r="21" spans="2:6" ht="10.5" x14ac:dyDescent="0.2">
      <c r="B21" s="6"/>
      <c r="C21" s="7" t="s">
        <v>15</v>
      </c>
      <c r="D21" s="8">
        <f>D20-D41</f>
        <v>0</v>
      </c>
      <c r="E21" s="8">
        <f t="shared" ref="E21:F21" si="2">E20-E41</f>
        <v>1731052.650000006</v>
      </c>
      <c r="F21" s="8">
        <f t="shared" si="2"/>
        <v>1731088.650000006</v>
      </c>
    </row>
    <row r="22" spans="2:6" ht="10.5" x14ac:dyDescent="0.2">
      <c r="B22" s="6"/>
      <c r="C22" s="7" t="s">
        <v>16</v>
      </c>
      <c r="D22" s="8">
        <f>D21</f>
        <v>0</v>
      </c>
      <c r="E22" s="8">
        <f>E21-E16</f>
        <v>-41202637.679999992</v>
      </c>
      <c r="F22" s="8">
        <f>F21-F16</f>
        <v>-41202601.679999992</v>
      </c>
    </row>
    <row r="23" spans="2:6" ht="5.15" customHeight="1" x14ac:dyDescent="0.2">
      <c r="B23" s="6"/>
      <c r="C23" s="11"/>
      <c r="D23" s="10"/>
      <c r="E23" s="10"/>
      <c r="F23" s="10"/>
    </row>
    <row r="24" spans="2:6" ht="10.5" x14ac:dyDescent="0.2">
      <c r="B24" s="37" t="s">
        <v>17</v>
      </c>
      <c r="C24" s="38"/>
      <c r="D24" s="13" t="s">
        <v>18</v>
      </c>
      <c r="E24" s="13" t="s">
        <v>2</v>
      </c>
      <c r="F24" s="13" t="s">
        <v>19</v>
      </c>
    </row>
    <row r="25" spans="2:6" ht="5.15" customHeight="1" x14ac:dyDescent="0.2">
      <c r="B25" s="6"/>
      <c r="C25" s="11"/>
      <c r="D25" s="10"/>
      <c r="E25" s="10"/>
      <c r="F25" s="10"/>
    </row>
    <row r="26" spans="2:6" ht="10.5" x14ac:dyDescent="0.2">
      <c r="B26" s="6"/>
      <c r="C26" s="7" t="s">
        <v>20</v>
      </c>
      <c r="D26" s="8">
        <f>SUM(D27:D28)</f>
        <v>0</v>
      </c>
      <c r="E26" s="8">
        <f t="shared" ref="E26:F26" si="3">SUM(E27:E28)</f>
        <v>0</v>
      </c>
      <c r="F26" s="8">
        <f t="shared" si="3"/>
        <v>0</v>
      </c>
    </row>
    <row r="27" spans="2:6" x14ac:dyDescent="0.2">
      <c r="B27" s="6"/>
      <c r="C27" s="9" t="s">
        <v>21</v>
      </c>
      <c r="D27" s="10"/>
      <c r="E27" s="10"/>
      <c r="F27" s="10"/>
    </row>
    <row r="28" spans="2:6" x14ac:dyDescent="0.2">
      <c r="B28" s="6"/>
      <c r="C28" s="9" t="s">
        <v>22</v>
      </c>
      <c r="D28" s="10"/>
      <c r="E28" s="10"/>
      <c r="F28" s="10"/>
    </row>
    <row r="29" spans="2:6" ht="5.15" customHeight="1" x14ac:dyDescent="0.2">
      <c r="B29" s="6"/>
      <c r="C29" s="11"/>
      <c r="D29" s="10"/>
      <c r="E29" s="10"/>
      <c r="F29" s="10"/>
    </row>
    <row r="30" spans="2:6" ht="10.5" x14ac:dyDescent="0.2">
      <c r="B30" s="6"/>
      <c r="C30" s="7" t="s">
        <v>23</v>
      </c>
      <c r="D30" s="8">
        <f>D22+D26</f>
        <v>0</v>
      </c>
      <c r="E30" s="8">
        <f t="shared" ref="E30:F30" si="4">E22+E26</f>
        <v>-41202637.679999992</v>
      </c>
      <c r="F30" s="8">
        <f t="shared" si="4"/>
        <v>-41202601.679999992</v>
      </c>
    </row>
    <row r="31" spans="2:6" ht="5.15" customHeight="1" x14ac:dyDescent="0.2">
      <c r="B31" s="6"/>
      <c r="C31" s="11"/>
      <c r="D31" s="10"/>
      <c r="E31" s="10"/>
      <c r="F31" s="10"/>
    </row>
    <row r="32" spans="2:6" ht="21" x14ac:dyDescent="0.2">
      <c r="B32" s="27" t="s">
        <v>17</v>
      </c>
      <c r="C32" s="27"/>
      <c r="D32" s="14" t="s">
        <v>24</v>
      </c>
      <c r="E32" s="13" t="s">
        <v>2</v>
      </c>
      <c r="F32" s="14" t="s">
        <v>25</v>
      </c>
    </row>
    <row r="33" spans="2:6" ht="5.15" customHeight="1" x14ac:dyDescent="0.2">
      <c r="B33" s="6"/>
      <c r="C33" s="15"/>
      <c r="D33" s="10"/>
      <c r="E33" s="10"/>
      <c r="F33" s="10"/>
    </row>
    <row r="34" spans="2:6" ht="10.5" x14ac:dyDescent="0.2">
      <c r="B34" s="6"/>
      <c r="C34" s="16" t="s">
        <v>26</v>
      </c>
      <c r="D34" s="8">
        <f>SUM(D35:D36)</f>
        <v>0</v>
      </c>
      <c r="E34" s="8">
        <f t="shared" ref="E34:F34" si="5">SUM(E35:E36)</f>
        <v>0</v>
      </c>
      <c r="F34" s="8">
        <f t="shared" si="5"/>
        <v>0</v>
      </c>
    </row>
    <row r="35" spans="2:6" x14ac:dyDescent="0.2">
      <c r="B35" s="6"/>
      <c r="C35" s="9" t="s">
        <v>27</v>
      </c>
      <c r="D35" s="10"/>
      <c r="E35" s="10"/>
      <c r="F35" s="10"/>
    </row>
    <row r="36" spans="2:6" x14ac:dyDescent="0.2">
      <c r="B36" s="6"/>
      <c r="C36" s="9" t="s">
        <v>28</v>
      </c>
      <c r="D36" s="10"/>
      <c r="E36" s="10"/>
      <c r="F36" s="10"/>
    </row>
    <row r="37" spans="2:6" ht="10.5" x14ac:dyDescent="0.2">
      <c r="B37" s="6"/>
      <c r="C37" s="16" t="s">
        <v>29</v>
      </c>
      <c r="D37" s="8">
        <f>SUM(D38:D39)</f>
        <v>0</v>
      </c>
      <c r="E37" s="8">
        <f t="shared" ref="E37:F37" si="6">SUM(E38:E39)</f>
        <v>0</v>
      </c>
      <c r="F37" s="8">
        <f t="shared" si="6"/>
        <v>0</v>
      </c>
    </row>
    <row r="38" spans="2:6" x14ac:dyDescent="0.2">
      <c r="B38" s="6"/>
      <c r="C38" s="9" t="s">
        <v>30</v>
      </c>
      <c r="D38" s="10"/>
      <c r="E38" s="10"/>
      <c r="F38" s="10"/>
    </row>
    <row r="39" spans="2:6" x14ac:dyDescent="0.2">
      <c r="B39" s="6"/>
      <c r="C39" s="9" t="s">
        <v>31</v>
      </c>
      <c r="D39" s="10"/>
      <c r="E39" s="10"/>
      <c r="F39" s="10"/>
    </row>
    <row r="40" spans="2:6" ht="5.15" customHeight="1" x14ac:dyDescent="0.2">
      <c r="B40" s="6"/>
      <c r="C40" s="15"/>
      <c r="D40" s="10"/>
      <c r="E40" s="10"/>
      <c r="F40" s="10"/>
    </row>
    <row r="41" spans="2:6" ht="10.5" x14ac:dyDescent="0.2">
      <c r="B41" s="6"/>
      <c r="C41" s="16" t="s">
        <v>32</v>
      </c>
      <c r="D41" s="8">
        <f>D34-D37</f>
        <v>0</v>
      </c>
      <c r="E41" s="8">
        <f t="shared" ref="E41:F41" si="7">E34-E37</f>
        <v>0</v>
      </c>
      <c r="F41" s="8">
        <f t="shared" si="7"/>
        <v>0</v>
      </c>
    </row>
    <row r="42" spans="2:6" ht="5.15" customHeight="1" x14ac:dyDescent="0.2">
      <c r="B42" s="6"/>
      <c r="C42" s="16"/>
      <c r="D42" s="8"/>
      <c r="E42" s="8"/>
      <c r="F42" s="8"/>
    </row>
    <row r="43" spans="2:6" ht="21" x14ac:dyDescent="0.2">
      <c r="B43" s="27" t="s">
        <v>17</v>
      </c>
      <c r="C43" s="27"/>
      <c r="D43" s="14" t="s">
        <v>24</v>
      </c>
      <c r="E43" s="13" t="s">
        <v>2</v>
      </c>
      <c r="F43" s="14" t="s">
        <v>25</v>
      </c>
    </row>
    <row r="44" spans="2:6" ht="5.15" customHeight="1" x14ac:dyDescent="0.2">
      <c r="B44" s="6"/>
      <c r="C44" s="15"/>
      <c r="D44" s="10"/>
      <c r="E44" s="10"/>
      <c r="F44" s="10"/>
    </row>
    <row r="45" spans="2:6" x14ac:dyDescent="0.2">
      <c r="B45" s="6"/>
      <c r="C45" s="15" t="s">
        <v>33</v>
      </c>
      <c r="D45" s="10">
        <f>+D8</f>
        <v>15151509</v>
      </c>
      <c r="E45" s="10">
        <f>+E8</f>
        <v>60939876.090000004</v>
      </c>
      <c r="F45" s="10">
        <f>+F8</f>
        <v>60939876.090000004</v>
      </c>
    </row>
    <row r="46" spans="2:6" x14ac:dyDescent="0.2">
      <c r="B46" s="6"/>
      <c r="C46" s="15" t="s">
        <v>34</v>
      </c>
      <c r="D46" s="10">
        <f>D47-D48</f>
        <v>0</v>
      </c>
      <c r="E46" s="10">
        <f t="shared" ref="E46:F46" si="8">E47-E48</f>
        <v>0</v>
      </c>
      <c r="F46" s="10">
        <f t="shared" si="8"/>
        <v>0</v>
      </c>
    </row>
    <row r="47" spans="2:6" x14ac:dyDescent="0.2">
      <c r="B47" s="6"/>
      <c r="C47" s="17" t="s">
        <v>27</v>
      </c>
      <c r="D47" s="10">
        <v>0</v>
      </c>
      <c r="E47" s="10">
        <v>0</v>
      </c>
      <c r="F47" s="10">
        <v>0</v>
      </c>
    </row>
    <row r="48" spans="2:6" x14ac:dyDescent="0.2">
      <c r="B48" s="6"/>
      <c r="C48" s="17" t="s">
        <v>30</v>
      </c>
      <c r="D48" s="10">
        <v>0</v>
      </c>
      <c r="E48" s="10">
        <v>0</v>
      </c>
      <c r="F48" s="10">
        <v>0</v>
      </c>
    </row>
    <row r="49" spans="2:6" ht="5.15" customHeight="1" x14ac:dyDescent="0.2">
      <c r="B49" s="6"/>
      <c r="C49" s="15"/>
      <c r="D49" s="10"/>
      <c r="E49" s="10"/>
      <c r="F49" s="10"/>
    </row>
    <row r="50" spans="2:6" x14ac:dyDescent="0.2">
      <c r="B50" s="6"/>
      <c r="C50" s="15" t="s">
        <v>9</v>
      </c>
      <c r="D50" s="10">
        <f>+D13</f>
        <v>15151509</v>
      </c>
      <c r="E50" s="10">
        <f>+E13</f>
        <v>88219881.099999994</v>
      </c>
      <c r="F50" s="10">
        <f>+F13</f>
        <v>88219845.099999994</v>
      </c>
    </row>
    <row r="51" spans="2:6" ht="5.15" customHeight="1" x14ac:dyDescent="0.2">
      <c r="B51" s="6"/>
      <c r="C51" s="15"/>
      <c r="D51" s="10"/>
      <c r="E51" s="10"/>
      <c r="F51" s="10"/>
    </row>
    <row r="52" spans="2:6" x14ac:dyDescent="0.2">
      <c r="B52" s="6"/>
      <c r="C52" s="15" t="s">
        <v>12</v>
      </c>
      <c r="D52" s="12"/>
      <c r="E52" s="10">
        <f>+E17</f>
        <v>29010989.539999999</v>
      </c>
      <c r="F52" s="25">
        <f>+F17</f>
        <v>29010989.539999999</v>
      </c>
    </row>
    <row r="53" spans="2:6" ht="5.15" customHeight="1" x14ac:dyDescent="0.2">
      <c r="B53" s="6"/>
      <c r="C53" s="15"/>
      <c r="D53" s="10"/>
      <c r="E53" s="10"/>
      <c r="F53" s="10"/>
    </row>
    <row r="54" spans="2:6" ht="10.5" x14ac:dyDescent="0.2">
      <c r="B54" s="6"/>
      <c r="C54" s="16" t="s">
        <v>35</v>
      </c>
      <c r="D54" s="8">
        <f>D45+D46-D50</f>
        <v>0</v>
      </c>
      <c r="E54" s="8">
        <f t="shared" ref="E54:F54" si="9">E45+E46-E50+E52</f>
        <v>1730984.5300000086</v>
      </c>
      <c r="F54" s="8">
        <f t="shared" si="9"/>
        <v>1731020.5300000086</v>
      </c>
    </row>
    <row r="55" spans="2:6" ht="10.5" x14ac:dyDescent="0.2">
      <c r="B55" s="6"/>
      <c r="C55" s="7" t="s">
        <v>36</v>
      </c>
      <c r="D55" s="8">
        <f>D54-D46</f>
        <v>0</v>
      </c>
      <c r="E55" s="8">
        <f t="shared" ref="E55:F55" si="10">E54-E46</f>
        <v>1730984.5300000086</v>
      </c>
      <c r="F55" s="8">
        <f t="shared" si="10"/>
        <v>1731020.5300000086</v>
      </c>
    </row>
    <row r="56" spans="2:6" ht="5.15" customHeight="1" x14ac:dyDescent="0.2">
      <c r="B56" s="6"/>
      <c r="C56" s="15"/>
      <c r="D56" s="10"/>
      <c r="E56" s="10"/>
      <c r="F56" s="10"/>
    </row>
    <row r="57" spans="2:6" ht="21" x14ac:dyDescent="0.2">
      <c r="B57" s="27" t="s">
        <v>17</v>
      </c>
      <c r="C57" s="27"/>
      <c r="D57" s="14" t="s">
        <v>24</v>
      </c>
      <c r="E57" s="13" t="s">
        <v>2</v>
      </c>
      <c r="F57" s="14" t="s">
        <v>25</v>
      </c>
    </row>
    <row r="58" spans="2:6" ht="5.15" customHeight="1" x14ac:dyDescent="0.2">
      <c r="B58" s="6"/>
      <c r="C58" s="15"/>
      <c r="D58" s="10"/>
      <c r="E58" s="10"/>
      <c r="F58" s="10"/>
    </row>
    <row r="59" spans="2:6" x14ac:dyDescent="0.2">
      <c r="B59" s="6"/>
      <c r="C59" s="15" t="s">
        <v>6</v>
      </c>
      <c r="D59" s="10">
        <f>+D9</f>
        <v>2725965514</v>
      </c>
      <c r="E59" s="10">
        <f>+E9</f>
        <v>0</v>
      </c>
      <c r="F59" s="10">
        <f>+F9</f>
        <v>0</v>
      </c>
    </row>
    <row r="60" spans="2:6" x14ac:dyDescent="0.2">
      <c r="B60" s="6"/>
      <c r="C60" s="15" t="s">
        <v>37</v>
      </c>
      <c r="D60" s="10">
        <f>D61-D62</f>
        <v>0</v>
      </c>
      <c r="E60" s="10">
        <f t="shared" ref="E60:F60" si="11">E61-E62</f>
        <v>0</v>
      </c>
      <c r="F60" s="10">
        <f t="shared" si="11"/>
        <v>0</v>
      </c>
    </row>
    <row r="61" spans="2:6" x14ac:dyDescent="0.2">
      <c r="B61" s="6"/>
      <c r="C61" s="17" t="s">
        <v>28</v>
      </c>
      <c r="D61" s="10">
        <v>0</v>
      </c>
      <c r="E61" s="10">
        <v>0</v>
      </c>
      <c r="F61" s="10">
        <v>0</v>
      </c>
    </row>
    <row r="62" spans="2:6" x14ac:dyDescent="0.2">
      <c r="B62" s="6"/>
      <c r="C62" s="17" t="s">
        <v>31</v>
      </c>
      <c r="D62" s="10">
        <v>0</v>
      </c>
      <c r="E62" s="10">
        <v>0</v>
      </c>
      <c r="F62" s="10">
        <v>0</v>
      </c>
    </row>
    <row r="63" spans="2:6" ht="5.15" customHeight="1" x14ac:dyDescent="0.2">
      <c r="B63" s="6"/>
      <c r="C63" s="15"/>
      <c r="D63" s="10"/>
      <c r="E63" s="10"/>
      <c r="F63" s="10"/>
    </row>
    <row r="64" spans="2:6" x14ac:dyDescent="0.2">
      <c r="B64" s="6"/>
      <c r="C64" s="15" t="s">
        <v>38</v>
      </c>
      <c r="D64" s="10">
        <f>+D14</f>
        <v>2725965514</v>
      </c>
      <c r="E64" s="10">
        <f>+E14</f>
        <v>13922632.67</v>
      </c>
      <c r="F64" s="10">
        <f>+F14</f>
        <v>13922632.67</v>
      </c>
    </row>
    <row r="65" spans="2:6" ht="5.15" customHeight="1" x14ac:dyDescent="0.2">
      <c r="B65" s="6"/>
      <c r="C65" s="15"/>
      <c r="D65" s="10"/>
      <c r="E65" s="10"/>
      <c r="F65" s="10"/>
    </row>
    <row r="66" spans="2:6" x14ac:dyDescent="0.2">
      <c r="B66" s="6"/>
      <c r="C66" s="15" t="s">
        <v>13</v>
      </c>
      <c r="D66" s="12"/>
      <c r="E66" s="10">
        <f>+E18</f>
        <v>13922700.789999999</v>
      </c>
      <c r="F66" s="25">
        <f>+F18</f>
        <v>13922700.789999999</v>
      </c>
    </row>
    <row r="67" spans="2:6" ht="5.15" customHeight="1" x14ac:dyDescent="0.2">
      <c r="B67" s="6"/>
      <c r="C67" s="15"/>
      <c r="D67" s="10"/>
      <c r="E67" s="10"/>
      <c r="F67" s="10"/>
    </row>
    <row r="68" spans="2:6" ht="10.5" x14ac:dyDescent="0.2">
      <c r="B68" s="6"/>
      <c r="C68" s="16" t="s">
        <v>39</v>
      </c>
      <c r="D68" s="8">
        <f>D59+D60-D64</f>
        <v>0</v>
      </c>
      <c r="E68" s="8">
        <f>E59+E60-E64+E66</f>
        <v>68.119999999180436</v>
      </c>
      <c r="F68" s="8">
        <f>F59+F60-F64+F66</f>
        <v>68.119999999180436</v>
      </c>
    </row>
    <row r="69" spans="2:6" ht="10.5" x14ac:dyDescent="0.2">
      <c r="B69" s="6"/>
      <c r="C69" s="16" t="s">
        <v>40</v>
      </c>
      <c r="D69" s="8">
        <f>D68-D60</f>
        <v>0</v>
      </c>
      <c r="E69" s="8">
        <f t="shared" ref="E69:F69" si="12">E68-E60</f>
        <v>68.119999999180436</v>
      </c>
      <c r="F69" s="8">
        <f t="shared" si="12"/>
        <v>68.119999999180436</v>
      </c>
    </row>
    <row r="70" spans="2:6" ht="5.15" customHeight="1" x14ac:dyDescent="0.2">
      <c r="B70" s="18"/>
      <c r="C70" s="19"/>
      <c r="D70" s="20"/>
      <c r="E70" s="20"/>
      <c r="F70" s="20"/>
    </row>
    <row r="71" spans="2:6" ht="12" x14ac:dyDescent="0.3">
      <c r="B71" s="26" t="s">
        <v>43</v>
      </c>
    </row>
  </sheetData>
  <mergeCells count="6">
    <mergeCell ref="B57:C57"/>
    <mergeCell ref="B1:F4"/>
    <mergeCell ref="B5:C5"/>
    <mergeCell ref="B24:C24"/>
    <mergeCell ref="B32:C32"/>
    <mergeCell ref="B43:C43"/>
  </mergeCells>
  <printOptions horizontalCentered="1"/>
  <pageMargins left="0" right="0" top="0.74803149606299213" bottom="0.74803149606299213" header="0.31496062992125984" footer="0.31496062992125984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2020-04-20T16:46:59Z</cp:lastPrinted>
  <dcterms:created xsi:type="dcterms:W3CDTF">2017-01-11T17:21:42Z</dcterms:created>
  <dcterms:modified xsi:type="dcterms:W3CDTF">2020-04-20T17:05:39Z</dcterms:modified>
</cp:coreProperties>
</file>