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CSF" sheetId="1" r:id="rId1"/>
  </sheets>
  <externalReferences>
    <externalReference r:id="rId2"/>
  </externalReferences>
  <definedNames>
    <definedName name="_xlnm.Print_Area" localSheetId="0">ECSF!$A$1:$H$81</definedName>
    <definedName name="_xlnm.Print_Titles" localSheetId="0">ECSF!$1:$8</definedName>
  </definedNames>
  <calcPr calcId="145621"/>
</workbook>
</file>

<file path=xl/calcChain.xml><?xml version="1.0" encoding="utf-8"?>
<calcChain xmlns="http://schemas.openxmlformats.org/spreadsheetml/2006/main">
  <c r="E74" i="1" l="1"/>
  <c r="F74" i="1" s="1"/>
  <c r="F73" i="1"/>
  <c r="F71" i="1" s="1"/>
  <c r="E73" i="1"/>
  <c r="E71" i="1"/>
  <c r="F69" i="1"/>
  <c r="E68" i="1"/>
  <c r="F68" i="1" s="1"/>
  <c r="F67" i="1"/>
  <c r="F66" i="1"/>
  <c r="F63" i="1"/>
  <c r="E61" i="1"/>
  <c r="F61" i="1" s="1"/>
  <c r="F60" i="1"/>
  <c r="F57" i="1" s="1"/>
  <c r="E60" i="1"/>
  <c r="F59" i="1"/>
  <c r="E57" i="1"/>
  <c r="F55" i="1" s="1"/>
  <c r="E53" i="1"/>
  <c r="F53" i="1" s="1"/>
  <c r="F52" i="1"/>
  <c r="E52" i="1"/>
  <c r="E51" i="1"/>
  <c r="F51" i="1" s="1"/>
  <c r="F50" i="1"/>
  <c r="E50" i="1"/>
  <c r="E49" i="1"/>
  <c r="F49" i="1" s="1"/>
  <c r="F48" i="1"/>
  <c r="E48" i="1"/>
  <c r="E46" i="1"/>
  <c r="F43" i="1"/>
  <c r="E43" i="1"/>
  <c r="E42" i="1"/>
  <c r="F42" i="1" s="1"/>
  <c r="F41" i="1"/>
  <c r="E41" i="1"/>
  <c r="E40" i="1"/>
  <c r="F40" i="1" s="1"/>
  <c r="F39" i="1"/>
  <c r="E39" i="1"/>
  <c r="E38" i="1"/>
  <c r="E33" i="1" s="1"/>
  <c r="E35" i="1"/>
  <c r="E31" i="1"/>
  <c r="F31" i="1" s="1"/>
  <c r="E30" i="1"/>
  <c r="F30" i="1" s="1"/>
  <c r="E29" i="1"/>
  <c r="F29" i="1" s="1"/>
  <c r="E27" i="1"/>
  <c r="F27" i="1" s="1"/>
  <c r="E25" i="1"/>
  <c r="F25" i="1" s="1"/>
  <c r="E24" i="1"/>
  <c r="F24" i="1" s="1"/>
  <c r="E23" i="1"/>
  <c r="F23" i="1" s="1"/>
  <c r="F21" i="1"/>
  <c r="E19" i="1"/>
  <c r="F19" i="1" s="1"/>
  <c r="F18" i="1"/>
  <c r="E18" i="1"/>
  <c r="E17" i="1"/>
  <c r="F17" i="1" s="1"/>
  <c r="F16" i="1"/>
  <c r="E11" i="1" s="1"/>
  <c r="E16" i="1"/>
  <c r="F9" i="1"/>
  <c r="F46" i="1" l="1"/>
  <c r="F33" i="1" s="1"/>
  <c r="E9" i="1"/>
  <c r="F38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<sst xmlns="http://schemas.openxmlformats.org/spreadsheetml/2006/main" count="57" uniqueCount="57">
  <si>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</si>
  <si>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Al 30 de Septiembre de 2018</t>
  </si>
  <si>
    <t>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</si>
  <si>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</si>
  <si>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</si>
  <si>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</si>
  <si>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</si>
  <si>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</si>
  <si>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</si>
  <si>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</si>
  <si>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</si>
  <si>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</si>
  <si>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</si>
  <si>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</si>
  <si>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</si>
  <si>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</si>
  <si>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</si>
  <si>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</si>
  <si>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</si>
  <si>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</si>
  <si>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</si>
  <si>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</si>
  <si>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</si>
  <si>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</si>
  <si>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</si>
  <si>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</si>
  <si>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</si>
  <si>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</si>
  <si>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</si>
  <si>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</si>
  <si>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</si>
  <si>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</si>
  <si>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</si>
  <si>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</si>
  <si>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</si>
  <si>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</si>
  <si>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</si>
  <si>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</si>
  <si>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</si>
  <si>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</si>
  <si>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</si>
  <si>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</si>
  <si>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</si>
  <si>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</si>
  <si>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</si>
  <si>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</si>
  <si>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</si>
  <si>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</si>
  <si>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</si>
  <si>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</si>
  <si>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</si>
  <si>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</si>
  <si>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</si>
  <si>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</si>
  <si>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</si>
  <si>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</si>
  <si>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Documentos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</si>
</sst>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7" fillId="14" borderId="10" applyNumberFormat="0" applyProtection="0">
      <alignment horizontal="center" vertical="center" wrapText="1"/>
    </xf>
    <xf numFmtId="4" fontId="18" fillId="15" borderId="10" applyNumberFormat="0" applyProtection="0">
      <alignment horizontal="center" vertical="center" wrapText="1"/>
    </xf>
    <xf numFmtId="4" fontId="19" fillId="14" borderId="10" applyNumberFormat="0" applyProtection="0">
      <alignment horizontal="left" vertical="center" wrapText="1"/>
    </xf>
    <xf numFmtId="4" fontId="20" fillId="16" borderId="0" applyNumberFormat="0" applyProtection="0">
      <alignment horizontal="left" vertical="center" wrapText="1"/>
    </xf>
    <xf numFmtId="4" fontId="21" fillId="17" borderId="10" applyNumberFormat="0" applyProtection="0">
      <alignment horizontal="right" vertical="center"/>
    </xf>
    <xf numFmtId="4" fontId="21" fillId="18" borderId="10" applyNumberFormat="0" applyProtection="0">
      <alignment horizontal="right" vertical="center"/>
    </xf>
    <xf numFmtId="4" fontId="21" fillId="19" borderId="10" applyNumberFormat="0" applyProtection="0">
      <alignment horizontal="right" vertical="center"/>
    </xf>
    <xf numFmtId="4" fontId="21" fillId="20" borderId="10" applyNumberFormat="0" applyProtection="0">
      <alignment horizontal="right" vertical="center"/>
    </xf>
    <xf numFmtId="4" fontId="21" fillId="21" borderId="10" applyNumberFormat="0" applyProtection="0">
      <alignment horizontal="right" vertical="center"/>
    </xf>
    <xf numFmtId="4" fontId="21" fillId="22" borderId="10" applyNumberFormat="0" applyProtection="0">
      <alignment horizontal="right" vertical="center"/>
    </xf>
    <xf numFmtId="4" fontId="21" fillId="23" borderId="10" applyNumberFormat="0" applyProtection="0">
      <alignment horizontal="right" vertical="center"/>
    </xf>
    <xf numFmtId="4" fontId="21" fillId="24" borderId="10" applyNumberFormat="0" applyProtection="0">
      <alignment horizontal="right" vertical="center"/>
    </xf>
    <xf numFmtId="4" fontId="21" fillId="25" borderId="10" applyNumberFormat="0" applyProtection="0">
      <alignment horizontal="right" vertical="center"/>
    </xf>
    <xf numFmtId="4" fontId="22" fillId="26" borderId="11" applyNumberFormat="0" applyProtection="0">
      <alignment horizontal="left" vertical="center" indent="1"/>
    </xf>
    <xf numFmtId="4" fontId="22" fillId="27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4" fontId="21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1" fillId="30" borderId="10" applyNumberFormat="0" applyProtection="0">
      <alignment vertical="center"/>
    </xf>
    <xf numFmtId="4" fontId="24" fillId="30" borderId="10" applyNumberFormat="0" applyProtection="0">
      <alignment vertical="center"/>
    </xf>
    <xf numFmtId="4" fontId="23" fillId="29" borderId="12" applyNumberFormat="0" applyProtection="0">
      <alignment horizontal="left" vertical="center" indent="1"/>
    </xf>
    <xf numFmtId="4" fontId="25" fillId="16" borderId="13" applyNumberFormat="0" applyProtection="0">
      <alignment horizontal="center" vertical="center" wrapText="1"/>
    </xf>
    <xf numFmtId="4" fontId="24" fillId="30" borderId="10" applyNumberFormat="0" applyProtection="0">
      <alignment horizontal="center" vertical="center" wrapText="1"/>
    </xf>
    <xf numFmtId="4" fontId="26" fillId="31" borderId="13" applyNumberFormat="0" applyProtection="0">
      <alignment horizontal="left" vertical="center" wrapText="1"/>
    </xf>
    <xf numFmtId="4" fontId="27" fillId="32" borderId="10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0" borderId="10" applyNumberFormat="0" applyProtection="0">
      <alignment horizontal="right" vertical="center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44">
    <xf numFmtId="0" fontId="0" fillId="0" borderId="0" xfId="0"/>
    <xf numFmtId="0" fontId="3" fillId="11" borderId="0" xfId="0" applyFont="1" applyFill="1" applyProtection="1">
      <protection hidden="1"/>
    </xf>
    <xf numFmtId="0" fontId="4" fillId="12" borderId="0" xfId="0" applyFont="1" applyFill="1" applyBorder="1" applyAlignment="1" applyProtection="1">
      <alignment horizontal="centerContinuous" vertical="center" wrapText="1"/>
      <protection hidden="1"/>
    </xf>
    <xf numFmtId="0" fontId="3" fillId="12" borderId="0" xfId="0" applyFont="1" applyFill="1" applyAlignment="1" applyProtection="1">
      <alignment horizontal="centerContinuous" vertical="center" wrapText="1"/>
      <protection hidden="1"/>
    </xf>
    <xf numFmtId="0" fontId="6" fillId="12" borderId="0" xfId="2" applyFont="1" applyFill="1" applyBorder="1" applyAlignment="1" applyProtection="1">
      <alignment horizontal="centerContinuous" vertical="center" wrapText="1"/>
      <protection hidden="1"/>
    </xf>
    <xf numFmtId="0" fontId="5" fillId="11" borderId="0" xfId="2" applyFont="1" applyFill="1" applyBorder="1" applyAlignment="1" applyProtection="1">
      <alignment horizontal="center" vertical="center"/>
      <protection hidden="1"/>
    </xf>
    <xf numFmtId="0" fontId="5" fillId="11" borderId="0" xfId="2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Protection="1">
      <protection hidden="1"/>
    </xf>
    <xf numFmtId="0" fontId="5" fillId="12" borderId="2" xfId="0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0" fontId="5" fillId="11" borderId="5" xfId="0" applyFont="1" applyFill="1" applyBorder="1" applyAlignment="1" applyProtection="1">
      <alignment horizontal="left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5" fillId="11" borderId="6" xfId="0" applyFont="1" applyFill="1" applyBorder="1" applyAlignment="1" applyProtection="1">
      <alignment horizontal="left" vertical="top"/>
      <protection hidden="1"/>
    </xf>
    <xf numFmtId="0" fontId="6" fillId="11" borderId="5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6" fillId="11" borderId="6" xfId="0" applyFont="1" applyFill="1" applyBorder="1" applyAlignment="1" applyProtection="1">
      <alignment horizontal="left" vertical="top"/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3" fontId="3" fillId="11" borderId="0" xfId="0" applyNumberFormat="1" applyFont="1" applyFill="1" applyBorder="1" applyProtection="1">
      <protection hidden="1"/>
    </xf>
    <xf numFmtId="0" fontId="7" fillId="11" borderId="0" xfId="2" applyFont="1" applyFill="1" applyBorder="1" applyAlignment="1" applyProtection="1">
      <alignment horizontal="center"/>
      <protection hidden="1"/>
    </xf>
    <xf numFmtId="0" fontId="3" fillId="11" borderId="7" xfId="0" applyFont="1" applyFill="1" applyBorder="1" applyProtection="1">
      <protection hidden="1"/>
    </xf>
    <xf numFmtId="0" fontId="3" fillId="11" borderId="8" xfId="0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top"/>
      <protection hidden="1"/>
    </xf>
    <xf numFmtId="0" fontId="5" fillId="11" borderId="8" xfId="0" applyFont="1" applyFill="1" applyBorder="1" applyProtection="1">
      <protection hidden="1"/>
    </xf>
    <xf numFmtId="43" fontId="5" fillId="11" borderId="8" xfId="1" applyFont="1" applyFill="1" applyBorder="1" applyProtection="1">
      <protection hidden="1"/>
    </xf>
    <xf numFmtId="0" fontId="3" fillId="11" borderId="9" xfId="0" applyFont="1" applyFill="1" applyBorder="1" applyProtection="1">
      <protection hidden="1"/>
    </xf>
    <xf numFmtId="0" fontId="9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43" fontId="5" fillId="11" borderId="0" xfId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3" fontId="6" fillId="11" borderId="0" xfId="0" applyNumberFormat="1" applyFont="1" applyFill="1" applyBorder="1" applyAlignment="1" applyProtection="1">
      <alignment horizontal="left" vertical="top" wrapText="1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</cellXfs>
  <cellStyles count="43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 8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2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166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213"/>
    <cellStyle name="Normal 2 30" xfId="214"/>
    <cellStyle name="Normal 2 31" xfId="215"/>
    <cellStyle name="Normal 2 32" xfId="216"/>
    <cellStyle name="Normal 2 32 2" xfId="217"/>
    <cellStyle name="Normal 2 32 3" xfId="218"/>
    <cellStyle name="Normal 2 33" xfId="219"/>
    <cellStyle name="Normal 2 33 2" xfId="220"/>
    <cellStyle name="Normal 2 34" xfId="221"/>
    <cellStyle name="Normal 2 35" xfId="222"/>
    <cellStyle name="Normal 2 36" xfId="223"/>
    <cellStyle name="Normal 2 4" xfId="224"/>
    <cellStyle name="Normal 2 4 2" xfId="225"/>
    <cellStyle name="Normal 2 4 3" xfId="226"/>
    <cellStyle name="Normal 2 5" xfId="227"/>
    <cellStyle name="Normal 2 5 2" xfId="228"/>
    <cellStyle name="Normal 2 5 3" xfId="229"/>
    <cellStyle name="Normal 2 6" xfId="230"/>
    <cellStyle name="Normal 2 6 2" xfId="231"/>
    <cellStyle name="Normal 2 6 3" xfId="232"/>
    <cellStyle name="Normal 2 7" xfId="233"/>
    <cellStyle name="Normal 2 7 2" xfId="234"/>
    <cellStyle name="Normal 2 7 3" xfId="235"/>
    <cellStyle name="Normal 2 8" xfId="236"/>
    <cellStyle name="Normal 2 8 2" xfId="237"/>
    <cellStyle name="Normal 2 8 3" xfId="238"/>
    <cellStyle name="Normal 2 82" xfId="239"/>
    <cellStyle name="Normal 2 83" xfId="240"/>
    <cellStyle name="Normal 2 86" xfId="241"/>
    <cellStyle name="Normal 2 9" xfId="242"/>
    <cellStyle name="Normal 2 9 2" xfId="243"/>
    <cellStyle name="Normal 2 9 3" xfId="244"/>
    <cellStyle name="Normal 3" xfId="245"/>
    <cellStyle name="Normal 3 10" xfId="246"/>
    <cellStyle name="Normal 3 10 2" xfId="247"/>
    <cellStyle name="Normal 3 11" xfId="248"/>
    <cellStyle name="Normal 3 11 2" xfId="249"/>
    <cellStyle name="Normal 3 12" xfId="250"/>
    <cellStyle name="Normal 3 12 2" xfId="251"/>
    <cellStyle name="Normal 3 13" xfId="252"/>
    <cellStyle name="Normal 3 13 2" xfId="253"/>
    <cellStyle name="Normal 3 14" xfId="254"/>
    <cellStyle name="Normal 3 15" xfId="255"/>
    <cellStyle name="Normal 3 2" xfId="256"/>
    <cellStyle name="Normal 3 2 2" xfId="257"/>
    <cellStyle name="Normal 3 3" xfId="258"/>
    <cellStyle name="Normal 3 4" xfId="259"/>
    <cellStyle name="Normal 3 5" xfId="260"/>
    <cellStyle name="Normal 3 5 2" xfId="261"/>
    <cellStyle name="Normal 3 6" xfId="262"/>
    <cellStyle name="Normal 3 6 2" xfId="263"/>
    <cellStyle name="Normal 3 7" xfId="264"/>
    <cellStyle name="Normal 3 7 2" xfId="265"/>
    <cellStyle name="Normal 3 8" xfId="266"/>
    <cellStyle name="Normal 3 8 2" xfId="267"/>
    <cellStyle name="Normal 3 9" xfId="268"/>
    <cellStyle name="Normal 3 9 2" xfId="269"/>
    <cellStyle name="Normal 4" xfId="270"/>
    <cellStyle name="Normal 4 10" xfId="271"/>
    <cellStyle name="Normal 4 11" xfId="272"/>
    <cellStyle name="Normal 4 12" xfId="273"/>
    <cellStyle name="Normal 4 13" xfId="274"/>
    <cellStyle name="Normal 4 2" xfId="275"/>
    <cellStyle name="Normal 4 2 2" xfId="276"/>
    <cellStyle name="Normal 4 3" xfId="277"/>
    <cellStyle name="Normal 4 3 2" xfId="278"/>
    <cellStyle name="Normal 4 4" xfId="279"/>
    <cellStyle name="Normal 4 4 2" xfId="280"/>
    <cellStyle name="Normal 4 5" xfId="281"/>
    <cellStyle name="Normal 4 5 2" xfId="282"/>
    <cellStyle name="Normal 4 6" xfId="283"/>
    <cellStyle name="Normal 4 7" xfId="284"/>
    <cellStyle name="Normal 4 8" xfId="285"/>
    <cellStyle name="Normal 4 9" xfId="286"/>
    <cellStyle name="Normal 5" xfId="287"/>
    <cellStyle name="Normal 5 10" xfId="288"/>
    <cellStyle name="Normal 5 10 2" xfId="289"/>
    <cellStyle name="Normal 5 11" xfId="290"/>
    <cellStyle name="Normal 5 11 2" xfId="291"/>
    <cellStyle name="Normal 5 12" xfId="292"/>
    <cellStyle name="Normal 5 12 2" xfId="293"/>
    <cellStyle name="Normal 5 13" xfId="294"/>
    <cellStyle name="Normal 5 13 2" xfId="295"/>
    <cellStyle name="Normal 5 14" xfId="296"/>
    <cellStyle name="Normal 5 15" xfId="297"/>
    <cellStyle name="Normal 5 16" xfId="298"/>
    <cellStyle name="Normal 5 17" xfId="299"/>
    <cellStyle name="Normal 5 18" xfId="300"/>
    <cellStyle name="Normal 5 18 2" xfId="301"/>
    <cellStyle name="Normal 5 18 3" xfId="302"/>
    <cellStyle name="Normal 5 2" xfId="303"/>
    <cellStyle name="Normal 5 2 2" xfId="304"/>
    <cellStyle name="Normal 5 3" xfId="305"/>
    <cellStyle name="Normal 5 3 2" xfId="306"/>
    <cellStyle name="Normal 5 4" xfId="307"/>
    <cellStyle name="Normal 5 4 2" xfId="308"/>
    <cellStyle name="Normal 5 5" xfId="309"/>
    <cellStyle name="Normal 5 5 2" xfId="310"/>
    <cellStyle name="Normal 5 6" xfId="311"/>
    <cellStyle name="Normal 5 6 2" xfId="312"/>
    <cellStyle name="Normal 5 7" xfId="313"/>
    <cellStyle name="Normal 5 7 2" xfId="314"/>
    <cellStyle name="Normal 5 8" xfId="315"/>
    <cellStyle name="Normal 5 8 2" xfId="316"/>
    <cellStyle name="Normal 5 9" xfId="317"/>
    <cellStyle name="Normal 5 9 2" xfId="318"/>
    <cellStyle name="Normal 56" xfId="319"/>
    <cellStyle name="Normal 6" xfId="320"/>
    <cellStyle name="Normal 6 10" xfId="321"/>
    <cellStyle name="Normal 6 11" xfId="322"/>
    <cellStyle name="Normal 6 12" xfId="323"/>
    <cellStyle name="Normal 6 13" xfId="324"/>
    <cellStyle name="Normal 6 2" xfId="325"/>
    <cellStyle name="Normal 6 2 2" xfId="326"/>
    <cellStyle name="Normal 6 2 3" xfId="327"/>
    <cellStyle name="Normal 6 2 4" xfId="328"/>
    <cellStyle name="Normal 6 2 4 2" xfId="329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 2" xfId="383"/>
    <cellStyle name="Porcentaje 2 2" xfId="384"/>
    <cellStyle name="Porcentaje 3" xfId="385"/>
    <cellStyle name="Porcentaje 3 2" xfId="386"/>
    <cellStyle name="Porcentaje 4" xfId="387"/>
    <cellStyle name="Porcentaje 5" xfId="388"/>
    <cellStyle name="Porcentual 2" xfId="389"/>
    <cellStyle name="Porcentual 2 2" xfId="390"/>
    <cellStyle name="Porcentual 2 3" xfId="391"/>
    <cellStyle name="SAPBEXaggData" xfId="392"/>
    <cellStyle name="SAPBEXaggDataEmph" xfId="393"/>
    <cellStyle name="SAPBEXaggItem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resData" xfId="411"/>
    <cellStyle name="SAPBEXresDataEmph" xfId="412"/>
    <cellStyle name="SAPBEXresItem" xfId="413"/>
    <cellStyle name="SAPBEXstdData" xfId="414"/>
    <cellStyle name="SAPBEXstdDataEmph" xfId="415"/>
    <cellStyle name="SAPBEXstdItem" xfId="416"/>
    <cellStyle name="SAPBEXstdItem 2" xfId="417"/>
    <cellStyle name="SAPBEXtitle" xfId="418"/>
    <cellStyle name="SAPBEXundefined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77</xdr:row>
      <xdr:rowOff>95250</xdr:rowOff>
    </xdr:from>
    <xdr:to>
      <xdr:col>7</xdr:col>
      <xdr:colOff>409575</xdr:colOff>
      <xdr:row>80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5725775"/>
          <a:ext cx="8458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1390369</xdr:colOff>
      <xdr:row>0</xdr:row>
      <xdr:rowOff>427498</xdr:rowOff>
    </xdr:from>
    <xdr:to>
      <xdr:col>3</xdr:col>
      <xdr:colOff>2561103</xdr:colOff>
      <xdr:row>2</xdr:row>
      <xdr:rowOff>147818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104994" y="427498"/>
          <a:ext cx="1170734" cy="482320"/>
        </a:xfrm>
        <a:prstGeom prst="rect">
          <a:avLst/>
        </a:prstGeom>
      </xdr:spPr>
    </xdr:pic>
    <xdr:clientData/>
  </xdr:twoCellAnchor>
  <xdr:twoCellAnchor editAs="oneCell">
    <xdr:from>
      <xdr:col>1</xdr:col>
      <xdr:colOff>2</xdr:colOff>
      <xdr:row>0</xdr:row>
      <xdr:rowOff>448936</xdr:rowOff>
    </xdr:from>
    <xdr:to>
      <xdr:col>2</xdr:col>
      <xdr:colOff>918461</xdr:colOff>
      <xdr:row>3</xdr:row>
      <xdr:rowOff>124330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2" y="448936"/>
          <a:ext cx="1223259" cy="599319"/>
        </a:xfrm>
        <a:prstGeom prst="rect">
          <a:avLst/>
        </a:prstGeom>
      </xdr:spPr>
    </xdr:pic>
    <xdr:clientData/>
  </xdr:twoCellAnchor>
  <xdr:twoCellAnchor editAs="oneCell">
    <xdr:from>
      <xdr:col>5</xdr:col>
      <xdr:colOff>169721</xdr:colOff>
      <xdr:row>0</xdr:row>
      <xdr:rowOff>470647</xdr:rowOff>
    </xdr:from>
    <xdr:to>
      <xdr:col>6</xdr:col>
      <xdr:colOff>275700</xdr:colOff>
      <xdr:row>3</xdr:row>
      <xdr:rowOff>164743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121" y="470647"/>
          <a:ext cx="1353754" cy="6180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wnloads/Cuenta%20P&#250;blica%202018/Primer%20Trimestre/Conac/Estados%20Financieros%20y%20Presupuestales%202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 "/>
      <sheetName val="EFE"/>
      <sheetName val="ECSF"/>
      <sheetName val="PT_ESF_ECSF"/>
      <sheetName val="EAA"/>
      <sheetName val="EADP"/>
      <sheetName val="PC"/>
      <sheetName val="NOTAS 1"/>
      <sheetName val="NOTAS 2"/>
      <sheetName val="NOTAS 3"/>
      <sheetName val="NOTAS 4"/>
      <sheetName val="NOTAS 5"/>
      <sheetName val="NOTAS 6"/>
      <sheetName val="NOTAS  7"/>
      <sheetName val="NOTAS 8"/>
      <sheetName val="NOTAS 9"/>
      <sheetName val="NOTAS 10"/>
      <sheetName val="NOTAS 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PASUB"/>
      <sheetName val="DGTOF"/>
      <sheetName val="Muebles"/>
      <sheetName val="Inmuebles"/>
    </sheetNames>
    <sheetDataSet>
      <sheetData sheetId="0"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0</v>
          </cell>
          <cell r="K23">
            <v>0</v>
          </cell>
        </row>
        <row r="24">
          <cell r="E24">
            <v>615936</v>
          </cell>
          <cell r="F24">
            <v>615936</v>
          </cell>
          <cell r="J24">
            <v>0</v>
          </cell>
          <cell r="K24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0</v>
          </cell>
          <cell r="F33">
            <v>0</v>
          </cell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6">
          <cell r="J46">
            <v>40277069.329999998</v>
          </cell>
          <cell r="K46">
            <v>40277069.329999998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53">
          <cell r="J53">
            <v>275343466.56999999</v>
          </cell>
          <cell r="K53">
            <v>233142610.52000001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showGridLines="0" tabSelected="1" topLeftCell="A31" zoomScale="85" zoomScaleNormal="85" zoomScalePageLayoutView="70" workbookViewId="0">
      <selection activeCell="D47" sqref="D47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5.7109375" style="1" customWidth="1"/>
    <col min="5" max="6" width="18.7109375" style="1" customWidth="1"/>
    <col min="7" max="7" width="4.5703125" style="1" customWidth="1"/>
    <col min="8" max="8" width="11.42578125" style="1" customWidth="1"/>
    <col min="9" max="16384" width="11.42578125" style="1" hidden="1"/>
  </cols>
  <sheetData>
    <row r="1" spans="2:7" ht="47.25" customHeight="1" x14ac:dyDescent="0.2"/>
    <row r="2" spans="2:7" x14ac:dyDescent="0.2"/>
    <row r="3" spans="2:7" x14ac:dyDescent="0.2"/>
    <row r="4" spans="2:7" ht="13.5" customHeight="1" x14ac:dyDescent="0.2">
      <c r="B4" s="2" t="s">
        <v>0</v>
      </c>
      <c r="C4" s="3"/>
      <c r="D4" s="4"/>
      <c r="E4" s="4"/>
      <c r="F4" s="4"/>
      <c r="G4" s="2"/>
    </row>
    <row r="5" spans="2:7" ht="14.1" customHeight="1" x14ac:dyDescent="0.2">
      <c r="B5" s="4" t="s">
        <v>1</v>
      </c>
      <c r="C5" s="4"/>
      <c r="D5" s="4"/>
      <c r="E5" s="4"/>
      <c r="F5" s="4"/>
      <c r="G5" s="4"/>
    </row>
    <row r="6" spans="2:7" ht="14.1" customHeight="1" x14ac:dyDescent="0.2">
      <c r="B6" s="4" t="s">
        <v>2</v>
      </c>
      <c r="C6" s="4"/>
      <c r="D6" s="4"/>
      <c r="E6" s="4"/>
      <c r="F6" s="4"/>
      <c r="G6" s="4"/>
    </row>
    <row r="7" spans="2:7" s="7" customFormat="1" ht="3" customHeight="1" x14ac:dyDescent="0.2">
      <c r="B7" s="5"/>
      <c r="C7" s="5"/>
      <c r="D7" s="5"/>
      <c r="E7" s="6"/>
      <c r="F7" s="6"/>
      <c r="G7" s="5"/>
    </row>
    <row r="8" spans="2:7" s="7" customFormat="1" ht="20.100000000000001" customHeight="1" x14ac:dyDescent="0.2">
      <c r="B8" s="8"/>
      <c r="C8" s="37" t="s">
        <v>3</v>
      </c>
      <c r="D8" s="37"/>
      <c r="E8" s="9" t="s">
        <v>4</v>
      </c>
      <c r="F8" s="9" t="s">
        <v>5</v>
      </c>
      <c r="G8" s="10"/>
    </row>
    <row r="9" spans="2:7" x14ac:dyDescent="0.2">
      <c r="B9" s="11"/>
      <c r="C9" s="38" t="s">
        <v>6</v>
      </c>
      <c r="D9" s="39"/>
      <c r="E9" s="12">
        <f>SUM(E13:$F$19)</f>
        <v>166764123.30000001</v>
      </c>
      <c r="F9" s="12">
        <f>F11-F21</f>
        <v>0</v>
      </c>
      <c r="G9" s="13"/>
    </row>
    <row r="10" spans="2:7" x14ac:dyDescent="0.2">
      <c r="B10" s="14"/>
      <c r="C10" s="15"/>
      <c r="D10" s="16"/>
      <c r="E10" s="17"/>
      <c r="F10" s="17"/>
      <c r="G10" s="18"/>
    </row>
    <row r="11" spans="2:7" x14ac:dyDescent="0.2">
      <c r="B11" s="14"/>
      <c r="C11" s="39" t="s">
        <v>7</v>
      </c>
      <c r="D11" s="39"/>
      <c r="E11" s="12">
        <f>SUM(E13:$F$19)</f>
        <v>166764123.30000001</v>
      </c>
      <c r="F11" s="12">
        <v>0</v>
      </c>
      <c r="G11" s="18"/>
    </row>
    <row r="12" spans="2:7" x14ac:dyDescent="0.2">
      <c r="B12" s="14"/>
      <c r="C12" s="15"/>
      <c r="D12" s="16"/>
      <c r="E12" s="17"/>
      <c r="F12" s="17"/>
      <c r="G12" s="18"/>
    </row>
    <row r="13" spans="2:7" x14ac:dyDescent="0.2">
      <c r="B13" s="11"/>
      <c r="C13" s="36" t="s">
        <v>8</v>
      </c>
      <c r="D13" s="36"/>
      <c r="E13" s="19">
        <v>142975523.81</v>
      </c>
      <c r="F13" s="19">
        <v>0</v>
      </c>
      <c r="G13" s="13"/>
    </row>
    <row r="14" spans="2:7" x14ac:dyDescent="0.2">
      <c r="B14" s="11"/>
      <c r="C14" s="36" t="s">
        <v>9</v>
      </c>
      <c r="D14" s="36"/>
      <c r="E14" s="19">
        <v>23788599.489999998</v>
      </c>
      <c r="F14" s="20">
        <v>0</v>
      </c>
      <c r="G14" s="13"/>
    </row>
    <row r="15" spans="2:7" x14ac:dyDescent="0.2">
      <c r="B15" s="11"/>
      <c r="C15" s="36" t="s">
        <v>10</v>
      </c>
      <c r="D15" s="36"/>
      <c r="E15" s="19">
        <v>0</v>
      </c>
      <c r="F15" s="20">
        <v>0</v>
      </c>
      <c r="G15" s="13"/>
    </row>
    <row r="16" spans="2:7" x14ac:dyDescent="0.2">
      <c r="B16" s="11"/>
      <c r="C16" s="36" t="s">
        <v>11</v>
      </c>
      <c r="D16" s="36"/>
      <c r="E16" s="19">
        <f>IF([1]ESF!E21&lt;[1]ESF!F21,[1]ESF!F21-[1]ESF!E21,0)</f>
        <v>0</v>
      </c>
      <c r="F16" s="19">
        <f>IF(E16&gt;0,0,[1]ESF!E21-[1]ESF!F21)</f>
        <v>0</v>
      </c>
      <c r="G16" s="13"/>
    </row>
    <row r="17" spans="2:7" x14ac:dyDescent="0.2">
      <c r="B17" s="11"/>
      <c r="C17" s="36" t="s">
        <v>12</v>
      </c>
      <c r="D17" s="36"/>
      <c r="E17" s="19">
        <f>IF([1]ESF!E22&lt;[1]ESF!F22,[1]ESF!F22-[1]ESF!E22,0)</f>
        <v>0</v>
      </c>
      <c r="F17" s="19">
        <f>IF(E17&gt;0,0,[1]ESF!E22-[1]ESF!F22)</f>
        <v>0</v>
      </c>
      <c r="G17" s="13"/>
    </row>
    <row r="18" spans="2:7" ht="25.5" customHeight="1" x14ac:dyDescent="0.2">
      <c r="B18" s="11"/>
      <c r="C18" s="36" t="s">
        <v>13</v>
      </c>
      <c r="D18" s="36"/>
      <c r="E18" s="19">
        <f>IF([1]ESF!E23&lt;[1]ESF!F23,[1]ESF!F23-[1]ESF!E23,0)</f>
        <v>0</v>
      </c>
      <c r="F18" s="19">
        <f>IF(E18&gt;0,0,[1]ESF!E23-[1]ESF!F23)</f>
        <v>0</v>
      </c>
      <c r="G18" s="13"/>
    </row>
    <row r="19" spans="2:7" x14ac:dyDescent="0.2">
      <c r="B19" s="11"/>
      <c r="C19" s="36" t="s">
        <v>14</v>
      </c>
      <c r="D19" s="36"/>
      <c r="E19" s="19">
        <f>IF([1]ESF!E24&lt;[1]ESF!F24,[1]ESF!F24-[1]ESF!E24,0)</f>
        <v>0</v>
      </c>
      <c r="F19" s="19">
        <f>IF(E19&gt;0,0,[1]ESF!E24-[1]ESF!F24)</f>
        <v>0</v>
      </c>
      <c r="G19" s="13"/>
    </row>
    <row r="20" spans="2:7" x14ac:dyDescent="0.2">
      <c r="B20" s="14"/>
      <c r="C20" s="15"/>
      <c r="D20" s="16"/>
      <c r="E20" s="17"/>
      <c r="F20" s="17"/>
      <c r="G20" s="18"/>
    </row>
    <row r="21" spans="2:7" x14ac:dyDescent="0.2">
      <c r="B21" s="14"/>
      <c r="C21" s="39" t="s">
        <v>15</v>
      </c>
      <c r="D21" s="39"/>
      <c r="E21" s="12">
        <v>0</v>
      </c>
      <c r="F21" s="12">
        <f>F26-E28</f>
        <v>0</v>
      </c>
      <c r="G21" s="18"/>
    </row>
    <row r="22" spans="2:7" x14ac:dyDescent="0.2">
      <c r="B22" s="14"/>
      <c r="C22" s="15"/>
      <c r="D22" s="16"/>
      <c r="E22" s="17"/>
      <c r="F22" s="17"/>
      <c r="G22" s="18"/>
    </row>
    <row r="23" spans="2:7" x14ac:dyDescent="0.2">
      <c r="B23" s="11"/>
      <c r="C23" s="36" t="s">
        <v>16</v>
      </c>
      <c r="D23" s="36"/>
      <c r="E23" s="19">
        <f>IF([1]ESF!E31&lt;[1]ESF!F31,[1]ESF!F31-[1]ESF!E31,0)</f>
        <v>0</v>
      </c>
      <c r="F23" s="19">
        <f>IF(E23&gt;0,0,[1]ESF!E31-[1]ESF!F31)</f>
        <v>0</v>
      </c>
      <c r="G23" s="13"/>
    </row>
    <row r="24" spans="2:7" x14ac:dyDescent="0.2">
      <c r="B24" s="11"/>
      <c r="C24" s="36" t="s">
        <v>17</v>
      </c>
      <c r="D24" s="36"/>
      <c r="E24" s="19">
        <f>IF([1]ESF!E32&lt;[1]ESF!F32,[1]ESF!F32-[1]ESF!E32,0)</f>
        <v>0</v>
      </c>
      <c r="F24" s="19">
        <f>IF(E24&gt;0,0,[1]ESF!E32-[1]ESF!F32)</f>
        <v>0</v>
      </c>
      <c r="G24" s="13"/>
    </row>
    <row r="25" spans="2:7" x14ac:dyDescent="0.2">
      <c r="B25" s="11"/>
      <c r="C25" s="36" t="s">
        <v>18</v>
      </c>
      <c r="D25" s="36"/>
      <c r="E25" s="19">
        <f>IF([1]ESF!E33&lt;[1]ESF!F33,[1]ESF!F33-[1]ESF!E33,0)</f>
        <v>0</v>
      </c>
      <c r="F25" s="19">
        <f>IF(E25&gt;0,0,[1]ESF!E33-[1]ESF!F33)</f>
        <v>0</v>
      </c>
      <c r="G25" s="13"/>
    </row>
    <row r="26" spans="2:7" x14ac:dyDescent="0.2">
      <c r="B26" s="11"/>
      <c r="C26" s="36" t="s">
        <v>19</v>
      </c>
      <c r="D26" s="36"/>
      <c r="E26" s="19">
        <v>4616.33</v>
      </c>
      <c r="F26" s="19">
        <v>0</v>
      </c>
      <c r="G26" s="13"/>
    </row>
    <row r="27" spans="2:7" x14ac:dyDescent="0.2">
      <c r="B27" s="11"/>
      <c r="C27" s="36" t="s">
        <v>20</v>
      </c>
      <c r="D27" s="36"/>
      <c r="E27" s="19">
        <f>IF([1]ESF!E35&lt;[1]ESF!F35,[1]ESF!F35-[1]ESF!E35,0)</f>
        <v>0</v>
      </c>
      <c r="F27" s="19">
        <f>IF(E27&gt;0,0,[1]ESF!E35-[1]ESF!F35)</f>
        <v>0</v>
      </c>
      <c r="G27" s="13"/>
    </row>
    <row r="28" spans="2:7" ht="26.1" customHeight="1" x14ac:dyDescent="0.2">
      <c r="B28" s="11"/>
      <c r="C28" s="40" t="s">
        <v>21</v>
      </c>
      <c r="D28" s="40"/>
      <c r="E28" s="19">
        <v>0</v>
      </c>
      <c r="F28" s="19">
        <v>4616.33</v>
      </c>
      <c r="G28" s="13"/>
    </row>
    <row r="29" spans="2:7" x14ac:dyDescent="0.2">
      <c r="B29" s="11"/>
      <c r="C29" s="36" t="s">
        <v>22</v>
      </c>
      <c r="D29" s="36"/>
      <c r="E29" s="19">
        <f>IF([1]ESF!E37&lt;[1]ESF!F37,[1]ESF!F37-[1]ESF!E37,0)</f>
        <v>0</v>
      </c>
      <c r="F29" s="19">
        <f>IF(E29&gt;0,0,[1]ESF!E37-[1]ESF!F37)</f>
        <v>0</v>
      </c>
      <c r="G29" s="13"/>
    </row>
    <row r="30" spans="2:7" ht="25.5" customHeight="1" x14ac:dyDescent="0.2">
      <c r="B30" s="11"/>
      <c r="C30" s="40" t="s">
        <v>23</v>
      </c>
      <c r="D30" s="40"/>
      <c r="E30" s="19">
        <f>IF([1]ESF!E38&lt;[1]ESF!F38,[1]ESF!F38-[1]ESF!E38,0)</f>
        <v>0</v>
      </c>
      <c r="F30" s="19">
        <f>IF(E30&gt;0,0,[1]ESF!E38-[1]ESF!F38)</f>
        <v>0</v>
      </c>
      <c r="G30" s="13"/>
    </row>
    <row r="31" spans="2:7" x14ac:dyDescent="0.2">
      <c r="B31" s="11"/>
      <c r="C31" s="36" t="s">
        <v>24</v>
      </c>
      <c r="D31" s="36"/>
      <c r="E31" s="19">
        <f>IF([1]ESF!E39&lt;[1]ESF!F39,[1]ESF!F39-[1]ESF!E39,0)</f>
        <v>0</v>
      </c>
      <c r="F31" s="19">
        <f>IF(E31&gt;0,0,[1]ESF!E39-[1]ESF!F39)</f>
        <v>0</v>
      </c>
      <c r="G31" s="13"/>
    </row>
    <row r="32" spans="2:7" x14ac:dyDescent="0.2">
      <c r="B32" s="14"/>
      <c r="C32" s="15"/>
      <c r="D32" s="16"/>
      <c r="E32" s="21"/>
      <c r="F32" s="21"/>
      <c r="G32" s="18"/>
    </row>
    <row r="33" spans="2:7" x14ac:dyDescent="0.2">
      <c r="B33" s="11"/>
      <c r="C33" s="39" t="s">
        <v>25</v>
      </c>
      <c r="D33" s="39"/>
      <c r="E33" s="12">
        <f>SUM($E$37:$E$44)</f>
        <v>66047487.859999999</v>
      </c>
      <c r="F33" s="12">
        <f>F35+F46</f>
        <v>0</v>
      </c>
      <c r="G33" s="13"/>
    </row>
    <row r="34" spans="2:7" x14ac:dyDescent="0.2">
      <c r="B34" s="14"/>
      <c r="C34" s="15"/>
      <c r="D34" s="15"/>
      <c r="E34" s="17"/>
      <c r="F34" s="12"/>
      <c r="G34" s="18"/>
    </row>
    <row r="35" spans="2:7" x14ac:dyDescent="0.2">
      <c r="B35" s="11"/>
      <c r="C35" s="39" t="s">
        <v>26</v>
      </c>
      <c r="D35" s="39"/>
      <c r="E35" s="12">
        <f>SUM($E$37:$E$44)</f>
        <v>66047487.859999999</v>
      </c>
      <c r="F35" s="12">
        <v>0</v>
      </c>
      <c r="G35" s="13"/>
    </row>
    <row r="36" spans="2:7" x14ac:dyDescent="0.2">
      <c r="B36" s="14"/>
      <c r="C36" s="15"/>
      <c r="D36" s="15"/>
      <c r="E36" s="17"/>
      <c r="F36" s="17"/>
      <c r="G36" s="18"/>
    </row>
    <row r="37" spans="2:7" x14ac:dyDescent="0.2">
      <c r="B37" s="11"/>
      <c r="C37" s="36" t="s">
        <v>27</v>
      </c>
      <c r="D37" s="36"/>
      <c r="E37" s="19">
        <v>66047485.740000002</v>
      </c>
      <c r="F37" s="19">
        <v>0</v>
      </c>
      <c r="G37" s="13"/>
    </row>
    <row r="38" spans="2:7" ht="12.75" customHeight="1" x14ac:dyDescent="0.2">
      <c r="B38" s="11"/>
      <c r="C38" s="36" t="s">
        <v>56</v>
      </c>
      <c r="D38" s="36"/>
      <c r="E38" s="19">
        <f>IF([1]ESF!J19&gt;[1]ESF!K19,[1]ESF!J19-[1]ESF!K19,0)</f>
        <v>0</v>
      </c>
      <c r="F38" s="19">
        <f>IF(E38&gt;0,0,[1]ESF!K19-[1]ESF!J19)</f>
        <v>0</v>
      </c>
      <c r="G38" s="13"/>
    </row>
    <row r="39" spans="2:7" x14ac:dyDescent="0.2">
      <c r="B39" s="11"/>
      <c r="C39" s="36" t="s">
        <v>28</v>
      </c>
      <c r="D39" s="36"/>
      <c r="E39" s="19">
        <f>IF([1]ESF!J20&gt;[1]ESF!K20,[1]ESF!J20-[1]ESF!K20,0)</f>
        <v>0</v>
      </c>
      <c r="F39" s="19">
        <f>IF(E39&gt;0,0,[1]ESF!K20-[1]ESF!J20)</f>
        <v>0</v>
      </c>
      <c r="G39" s="13"/>
    </row>
    <row r="40" spans="2:7" x14ac:dyDescent="0.2">
      <c r="B40" s="11"/>
      <c r="C40" s="36" t="s">
        <v>29</v>
      </c>
      <c r="D40" s="36"/>
      <c r="E40" s="19">
        <f>IF([1]ESF!J21&gt;[1]ESF!K21,[1]ESF!J21-[1]ESF!K21,0)</f>
        <v>0</v>
      </c>
      <c r="F40" s="19">
        <f>IF(E40&gt;0,0,[1]ESF!K21-[1]ESF!J21)</f>
        <v>0</v>
      </c>
      <c r="G40" s="13"/>
    </row>
    <row r="41" spans="2:7" x14ac:dyDescent="0.2">
      <c r="B41" s="11"/>
      <c r="C41" s="36" t="s">
        <v>30</v>
      </c>
      <c r="D41" s="36"/>
      <c r="E41" s="19">
        <f>IF([1]ESF!J22&gt;[1]ESF!K22,[1]ESF!J22-[1]ESF!K22,0)</f>
        <v>0</v>
      </c>
      <c r="F41" s="19">
        <f>IF(E41&gt;0,0,[1]ESF!K22-[1]ESF!J22)</f>
        <v>0</v>
      </c>
      <c r="G41" s="13"/>
    </row>
    <row r="42" spans="2:7" x14ac:dyDescent="0.2">
      <c r="B42" s="11"/>
      <c r="C42" s="40" t="s">
        <v>31</v>
      </c>
      <c r="D42" s="40"/>
      <c r="E42" s="19">
        <f>IF([1]ESF!J23&gt;[1]ESF!K23,[1]ESF!J23-[1]ESF!K23,0)</f>
        <v>0</v>
      </c>
      <c r="F42" s="19">
        <f>IF(E42&gt;0,0,[1]ESF!K23-[1]ESF!J23)</f>
        <v>0</v>
      </c>
      <c r="G42" s="13"/>
    </row>
    <row r="43" spans="2:7" x14ac:dyDescent="0.2">
      <c r="B43" s="11"/>
      <c r="C43" s="36" t="s">
        <v>32</v>
      </c>
      <c r="D43" s="36"/>
      <c r="E43" s="19">
        <f>IF([1]ESF!J24&gt;[1]ESF!K24,[1]ESF!J24-[1]ESF!K24,0)</f>
        <v>0</v>
      </c>
      <c r="F43" s="19">
        <f>IF(E43&gt;0,0,[1]ESF!K24-[1]ESF!J24)</f>
        <v>0</v>
      </c>
      <c r="G43" s="13"/>
    </row>
    <row r="44" spans="2:7" x14ac:dyDescent="0.2">
      <c r="B44" s="11"/>
      <c r="C44" s="36" t="s">
        <v>33</v>
      </c>
      <c r="D44" s="36"/>
      <c r="E44" s="19">
        <v>2.12</v>
      </c>
      <c r="F44" s="19">
        <v>0</v>
      </c>
      <c r="G44" s="13"/>
    </row>
    <row r="45" spans="2:7" x14ac:dyDescent="0.2">
      <c r="B45" s="14"/>
      <c r="C45" s="15"/>
      <c r="D45" s="15"/>
      <c r="E45" s="17"/>
      <c r="F45" s="17"/>
      <c r="G45" s="18"/>
    </row>
    <row r="46" spans="2:7" x14ac:dyDescent="0.2">
      <c r="B46" s="11"/>
      <c r="C46" s="41" t="s">
        <v>34</v>
      </c>
      <c r="D46" s="41"/>
      <c r="E46" s="12">
        <f>SUM(E48:E53)</f>
        <v>0</v>
      </c>
      <c r="F46" s="12">
        <f>SUM(F48:F53)</f>
        <v>0</v>
      </c>
      <c r="G46" s="13"/>
    </row>
    <row r="47" spans="2:7" ht="26.1" customHeight="1" x14ac:dyDescent="0.2">
      <c r="B47" s="14"/>
      <c r="C47" s="15"/>
      <c r="D47" s="15"/>
      <c r="E47" s="17"/>
      <c r="F47" s="17"/>
      <c r="G47" s="18"/>
    </row>
    <row r="48" spans="2:7" x14ac:dyDescent="0.2">
      <c r="B48" s="11"/>
      <c r="C48" s="36" t="s">
        <v>35</v>
      </c>
      <c r="D48" s="36"/>
      <c r="E48" s="19">
        <f>IF([1]ESF!J31&gt;[1]ESF!K31,[1]ESF!J31-[1]ESF!K31,0)</f>
        <v>0</v>
      </c>
      <c r="F48" s="19">
        <f>IF(E48&gt;0,0,[1]ESF!K31-[1]ESF!J31)</f>
        <v>0</v>
      </c>
      <c r="G48" s="13"/>
    </row>
    <row r="49" spans="2:7" x14ac:dyDescent="0.2">
      <c r="B49" s="11"/>
      <c r="C49" s="36" t="s">
        <v>36</v>
      </c>
      <c r="D49" s="36"/>
      <c r="E49" s="19">
        <f>IF([1]ESF!J32&gt;[1]ESF!K32,[1]ESF!J32-[1]ESF!K32,0)</f>
        <v>0</v>
      </c>
      <c r="F49" s="19">
        <f>IF(E49&gt;0,0,[1]ESF!K32-[1]ESF!J32)</f>
        <v>0</v>
      </c>
      <c r="G49" s="13"/>
    </row>
    <row r="50" spans="2:7" ht="19.5" customHeight="1" x14ac:dyDescent="0.2">
      <c r="B50" s="11"/>
      <c r="C50" s="36" t="s">
        <v>37</v>
      </c>
      <c r="D50" s="36"/>
      <c r="E50" s="19">
        <f>IF([1]ESF!J33&gt;[1]ESF!K33,[1]ESF!J33-[1]ESF!K33,0)</f>
        <v>0</v>
      </c>
      <c r="F50" s="19">
        <f>IF(E50&gt;0,0,[1]ESF!K33-[1]ESF!J33)</f>
        <v>0</v>
      </c>
      <c r="G50" s="13"/>
    </row>
    <row r="51" spans="2:7" s="7" customFormat="1" ht="19.5" customHeight="1" x14ac:dyDescent="0.2">
      <c r="B51" s="11"/>
      <c r="C51" s="36" t="s">
        <v>38</v>
      </c>
      <c r="D51" s="36"/>
      <c r="E51" s="19">
        <f>IF([1]ESF!J34&gt;[1]ESF!K34,[1]ESF!J34-[1]ESF!K34,0)</f>
        <v>0</v>
      </c>
      <c r="F51" s="19">
        <f>IF(E51&gt;0,0,[1]ESF!K34-[1]ESF!J34)</f>
        <v>0</v>
      </c>
      <c r="G51" s="13"/>
    </row>
    <row r="52" spans="2:7" s="7" customFormat="1" ht="19.5" customHeight="1" x14ac:dyDescent="0.2">
      <c r="B52" s="11"/>
      <c r="C52" s="40" t="s">
        <v>39</v>
      </c>
      <c r="D52" s="40"/>
      <c r="E52" s="19">
        <f>IF([1]ESF!J35&gt;[1]ESF!K35,[1]ESF!J35-[1]ESF!K35,0)</f>
        <v>0</v>
      </c>
      <c r="F52" s="19">
        <f>IF(E52&gt;0,0,[1]ESF!K35-[1]ESF!J35)</f>
        <v>0</v>
      </c>
      <c r="G52" s="13"/>
    </row>
    <row r="53" spans="2:7" s="7" customFormat="1" ht="19.5" customHeight="1" x14ac:dyDescent="0.2">
      <c r="B53" s="11"/>
      <c r="C53" s="36" t="s">
        <v>40</v>
      </c>
      <c r="D53" s="36"/>
      <c r="E53" s="19">
        <f>IF([1]ESF!J36&gt;[1]ESF!K36,[1]ESF!J36-[1]ESF!K36,0)</f>
        <v>0</v>
      </c>
      <c r="F53" s="19">
        <f>IF(E53&gt;0,0,[1]ESF!K36-[1]ESF!J36)</f>
        <v>0</v>
      </c>
      <c r="G53" s="13"/>
    </row>
    <row r="54" spans="2:7" s="7" customFormat="1" ht="19.5" customHeight="1" x14ac:dyDescent="0.2">
      <c r="B54" s="11"/>
      <c r="C54" s="15"/>
      <c r="D54" s="15"/>
      <c r="E54" s="21"/>
      <c r="F54" s="21"/>
      <c r="G54" s="13"/>
    </row>
    <row r="55" spans="2:7" s="7" customFormat="1" ht="19.5" customHeight="1" x14ac:dyDescent="0.2">
      <c r="B55" s="11"/>
      <c r="C55" s="39" t="s">
        <v>41</v>
      </c>
      <c r="D55" s="39"/>
      <c r="E55" s="12">
        <v>0</v>
      </c>
      <c r="F55" s="12">
        <f>F63-E57</f>
        <v>232811611.16</v>
      </c>
      <c r="G55" s="13"/>
    </row>
    <row r="56" spans="2:7" s="7" customFormat="1" ht="19.5" customHeight="1" x14ac:dyDescent="0.2">
      <c r="B56" s="11"/>
      <c r="C56" s="15"/>
      <c r="D56" s="15"/>
      <c r="E56" s="17"/>
      <c r="F56" s="17"/>
      <c r="G56" s="13"/>
    </row>
    <row r="57" spans="2:7" s="7" customFormat="1" ht="19.5" customHeight="1" x14ac:dyDescent="0.2">
      <c r="B57" s="11"/>
      <c r="C57" s="39" t="s">
        <v>42</v>
      </c>
      <c r="D57" s="39"/>
      <c r="E57" s="12">
        <f>SUM(E59:E61)</f>
        <v>6924.51</v>
      </c>
      <c r="F57" s="12">
        <f>SUM(F59:F61)</f>
        <v>0</v>
      </c>
      <c r="G57" s="13"/>
    </row>
    <row r="58" spans="2:7" s="7" customFormat="1" ht="19.5" customHeight="1" x14ac:dyDescent="0.2">
      <c r="B58" s="11"/>
      <c r="C58" s="15"/>
      <c r="D58" s="15"/>
      <c r="E58" s="17"/>
      <c r="F58" s="17"/>
      <c r="G58" s="13"/>
    </row>
    <row r="59" spans="2:7" s="7" customFormat="1" ht="19.5" customHeight="1" x14ac:dyDescent="0.2">
      <c r="B59" s="11"/>
      <c r="C59" s="36" t="s">
        <v>43</v>
      </c>
      <c r="D59" s="36"/>
      <c r="E59" s="19">
        <v>6924.51</v>
      </c>
      <c r="F59" s="19">
        <f>IF(E59&gt;0,0,[1]ESF!K46-[1]ESF!J46)</f>
        <v>0</v>
      </c>
      <c r="G59" s="13"/>
    </row>
    <row r="60" spans="2:7" s="7" customFormat="1" ht="19.5" customHeight="1" x14ac:dyDescent="0.2">
      <c r="B60" s="11"/>
      <c r="C60" s="36" t="s">
        <v>44</v>
      </c>
      <c r="D60" s="36"/>
      <c r="E60" s="19">
        <f>IF([1]ESF!J47&gt;[1]ESF!K47,[1]ESF!J47-[1]ESF!K47,0)</f>
        <v>0</v>
      </c>
      <c r="F60" s="19">
        <f>IF(E60&gt;0,0,[1]ESF!K47-[1]ESF!J47)</f>
        <v>0</v>
      </c>
      <c r="G60" s="13"/>
    </row>
    <row r="61" spans="2:7" s="7" customFormat="1" ht="19.5" customHeight="1" x14ac:dyDescent="0.2">
      <c r="B61" s="11"/>
      <c r="C61" s="36" t="s">
        <v>45</v>
      </c>
      <c r="D61" s="36"/>
      <c r="E61" s="19">
        <f>IF([1]ESF!J48&gt;[1]ESF!K48,[1]ESF!J48-[1]ESF!K48,0)</f>
        <v>0</v>
      </c>
      <c r="F61" s="19">
        <f>IF(E61&gt;0,0,[1]ESF!K48-[1]ESF!J48)</f>
        <v>0</v>
      </c>
      <c r="G61" s="13"/>
    </row>
    <row r="62" spans="2:7" s="7" customFormat="1" ht="19.5" customHeight="1" x14ac:dyDescent="0.2">
      <c r="B62" s="11"/>
      <c r="C62" s="15"/>
      <c r="D62" s="15"/>
      <c r="E62" s="17"/>
      <c r="F62" s="17"/>
      <c r="G62" s="13"/>
    </row>
    <row r="63" spans="2:7" s="7" customFormat="1" ht="19.5" customHeight="1" x14ac:dyDescent="0.2">
      <c r="B63" s="11"/>
      <c r="C63" s="39" t="s">
        <v>46</v>
      </c>
      <c r="D63" s="39"/>
      <c r="E63" s="12">
        <v>0</v>
      </c>
      <c r="F63" s="12">
        <f>F65-E66-E69</f>
        <v>232818535.66999999</v>
      </c>
      <c r="G63" s="13"/>
    </row>
    <row r="64" spans="2:7" s="7" customFormat="1" ht="19.5" customHeight="1" x14ac:dyDescent="0.2">
      <c r="B64" s="11"/>
      <c r="C64" s="15"/>
      <c r="D64" s="15"/>
      <c r="F64" s="17"/>
      <c r="G64" s="13"/>
    </row>
    <row r="65" spans="2:7" s="7" customFormat="1" ht="19.5" customHeight="1" x14ac:dyDescent="0.2">
      <c r="B65" s="11"/>
      <c r="C65" s="36" t="s">
        <v>47</v>
      </c>
      <c r="D65" s="36"/>
      <c r="E65" s="19">
        <v>0</v>
      </c>
      <c r="F65" s="19">
        <v>275024961.25</v>
      </c>
      <c r="G65" s="13"/>
    </row>
    <row r="66" spans="2:7" s="7" customFormat="1" ht="19.5" customHeight="1" x14ac:dyDescent="0.2">
      <c r="B66" s="11"/>
      <c r="C66" s="36" t="s">
        <v>48</v>
      </c>
      <c r="D66" s="36"/>
      <c r="E66" s="19">
        <v>42200856.049999997</v>
      </c>
      <c r="F66" s="19">
        <f>IF(E66&gt;0,0,[1]ESF!K53-[1]ESF!J53)</f>
        <v>0</v>
      </c>
      <c r="G66" s="13"/>
    </row>
    <row r="67" spans="2:7" s="7" customFormat="1" ht="19.5" customHeight="1" x14ac:dyDescent="0.2">
      <c r="B67" s="11"/>
      <c r="C67" s="36" t="s">
        <v>49</v>
      </c>
      <c r="D67" s="36"/>
      <c r="E67" s="19">
        <v>0</v>
      </c>
      <c r="F67" s="19">
        <f>IF(E67&gt;0,0,[1]ESF!K54-[1]ESF!J54)</f>
        <v>0</v>
      </c>
      <c r="G67" s="13"/>
    </row>
    <row r="68" spans="2:7" s="7" customFormat="1" ht="19.5" customHeight="1" x14ac:dyDescent="0.2">
      <c r="B68" s="11"/>
      <c r="C68" s="36" t="s">
        <v>50</v>
      </c>
      <c r="D68" s="36"/>
      <c r="E68" s="19">
        <f>IF([1]ESF!J55&gt;[1]ESF!K55,[1]ESF!J55-[1]ESF!K55,0)</f>
        <v>0</v>
      </c>
      <c r="F68" s="19">
        <f>IF(E68&gt;0,0,[1]ESF!K55-[1]ESF!J55)</f>
        <v>0</v>
      </c>
      <c r="G68" s="13"/>
    </row>
    <row r="69" spans="2:7" s="7" customFormat="1" ht="19.5" customHeight="1" x14ac:dyDescent="0.2">
      <c r="B69" s="11"/>
      <c r="C69" s="36" t="s">
        <v>51</v>
      </c>
      <c r="D69" s="36"/>
      <c r="E69" s="19">
        <v>5569.53</v>
      </c>
      <c r="F69" s="19">
        <f>IF(E69&gt;0,0,[1]ESF!K56-[1]ESF!J56)</f>
        <v>0</v>
      </c>
      <c r="G69" s="13"/>
    </row>
    <row r="70" spans="2:7" s="7" customFormat="1" ht="19.5" customHeight="1" x14ac:dyDescent="0.2">
      <c r="B70" s="11"/>
      <c r="C70" s="15"/>
      <c r="D70" s="15"/>
      <c r="E70" s="17"/>
      <c r="F70" s="17"/>
      <c r="G70" s="13"/>
    </row>
    <row r="71" spans="2:7" s="7" customFormat="1" ht="19.5" customHeight="1" x14ac:dyDescent="0.2">
      <c r="B71" s="11"/>
      <c r="C71" s="39" t="s">
        <v>52</v>
      </c>
      <c r="D71" s="39"/>
      <c r="E71" s="12">
        <f>SUM(E73:E74)</f>
        <v>0</v>
      </c>
      <c r="F71" s="12">
        <f>SUM(F73:F74)</f>
        <v>0</v>
      </c>
      <c r="G71" s="13"/>
    </row>
    <row r="72" spans="2:7" s="7" customFormat="1" ht="19.5" customHeight="1" x14ac:dyDescent="0.2">
      <c r="B72" s="11"/>
      <c r="C72" s="15"/>
      <c r="D72" s="15"/>
      <c r="E72" s="17"/>
      <c r="F72" s="17"/>
      <c r="G72" s="13"/>
    </row>
    <row r="73" spans="2:7" s="7" customFormat="1" ht="19.5" customHeight="1" x14ac:dyDescent="0.2">
      <c r="B73" s="11"/>
      <c r="C73" s="36" t="s">
        <v>53</v>
      </c>
      <c r="D73" s="36"/>
      <c r="E73" s="19">
        <f>IF([1]ESF!J60&gt;[1]ESF!K60,[1]ESF!J60-[1]ESF!K60,0)</f>
        <v>0</v>
      </c>
      <c r="F73" s="19">
        <f>IF(E73&gt;0,0,[1]ESF!K60-[1]ESF!J60)</f>
        <v>0</v>
      </c>
      <c r="G73" s="13"/>
    </row>
    <row r="74" spans="2:7" s="7" customFormat="1" ht="19.5" customHeight="1" x14ac:dyDescent="0.2">
      <c r="B74" s="11"/>
      <c r="C74" s="36" t="s">
        <v>54</v>
      </c>
      <c r="D74" s="36"/>
      <c r="E74" s="19">
        <f>IF([1]ESF!J61&gt;[1]ESF!K61,[1]ESF!J61-[1]ESF!K61,0)</f>
        <v>0</v>
      </c>
      <c r="F74" s="19">
        <f>IF(E74&gt;0,0,[1]ESF!K61-[1]ESF!J61)</f>
        <v>0</v>
      </c>
      <c r="G74" s="13"/>
    </row>
    <row r="75" spans="2:7" ht="6" customHeight="1" x14ac:dyDescent="0.2">
      <c r="B75" s="22"/>
      <c r="C75" s="23"/>
      <c r="D75" s="24"/>
      <c r="E75" s="25"/>
      <c r="F75" s="26"/>
      <c r="G75" s="27"/>
    </row>
    <row r="76" spans="2:7" ht="15" customHeight="1" x14ac:dyDescent="0.2">
      <c r="B76" s="28" t="s">
        <v>55</v>
      </c>
      <c r="C76" s="28"/>
      <c r="D76" s="28"/>
      <c r="E76" s="28"/>
      <c r="F76" s="28"/>
      <c r="G76" s="28"/>
    </row>
    <row r="77" spans="2:7" s="7" customFormat="1" x14ac:dyDescent="0.2">
      <c r="C77" s="29"/>
      <c r="D77" s="30"/>
      <c r="E77" s="31"/>
      <c r="F77" s="31"/>
    </row>
    <row r="78" spans="2:7" s="7" customFormat="1" ht="14.1" customHeight="1" x14ac:dyDescent="0.2">
      <c r="C78" s="32"/>
      <c r="D78" s="42"/>
      <c r="E78" s="42"/>
      <c r="F78" s="31"/>
    </row>
    <row r="79" spans="2:7" s="7" customFormat="1" ht="14.1" customHeight="1" x14ac:dyDescent="0.2">
      <c r="C79" s="33"/>
      <c r="D79" s="43"/>
      <c r="E79" s="43"/>
      <c r="F79" s="34"/>
    </row>
    <row r="80" spans="2:7" s="7" customFormat="1" x14ac:dyDescent="0.2">
      <c r="B80" s="35"/>
      <c r="G80" s="35"/>
    </row>
    <row r="81" s="7" customFormat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x14ac:dyDescent="0.2"/>
    <row r="94" x14ac:dyDescent="0.2"/>
    <row r="95" x14ac:dyDescent="0.2"/>
    <row r="96" x14ac:dyDescent="0.2"/>
  </sheetData>
  <mergeCells count="53">
    <mergeCell ref="C71:D71"/>
    <mergeCell ref="C73:D73"/>
    <mergeCell ref="C74:D74"/>
    <mergeCell ref="D78:E78"/>
    <mergeCell ref="D79:E79"/>
    <mergeCell ref="C69:D69"/>
    <mergeCell ref="C53:D53"/>
    <mergeCell ref="C55:D55"/>
    <mergeCell ref="C57:D57"/>
    <mergeCell ref="C59:D59"/>
    <mergeCell ref="C60:D60"/>
    <mergeCell ref="C61:D61"/>
    <mergeCell ref="C63:D63"/>
    <mergeCell ref="C65:D65"/>
    <mergeCell ref="C66:D66"/>
    <mergeCell ref="C67:D67"/>
    <mergeCell ref="C68:D68"/>
    <mergeCell ref="C52:D52"/>
    <mergeCell ref="C39:D39"/>
    <mergeCell ref="C40:D40"/>
    <mergeCell ref="C41:D41"/>
    <mergeCell ref="C42:D42"/>
    <mergeCell ref="C43:D43"/>
    <mergeCell ref="C44:D44"/>
    <mergeCell ref="C46:D46"/>
    <mergeCell ref="C48:D48"/>
    <mergeCell ref="C49:D49"/>
    <mergeCell ref="C50:D50"/>
    <mergeCell ref="C51:D51"/>
    <mergeCell ref="C38:D38"/>
    <mergeCell ref="C24:D24"/>
    <mergeCell ref="C25:D25"/>
    <mergeCell ref="C26:D26"/>
    <mergeCell ref="C27:D27"/>
    <mergeCell ref="C28:D28"/>
    <mergeCell ref="C29:D29"/>
    <mergeCell ref="C30:D30"/>
    <mergeCell ref="C31:D31"/>
    <mergeCell ref="C33:D33"/>
    <mergeCell ref="C35:D35"/>
    <mergeCell ref="C37:D37"/>
    <mergeCell ref="C23:D23"/>
    <mergeCell ref="C8:D8"/>
    <mergeCell ref="C9:D9"/>
    <mergeCell ref="C11:D11"/>
    <mergeCell ref="C13:D13"/>
    <mergeCell ref="C14:D14"/>
    <mergeCell ref="C15:D15"/>
    <mergeCell ref="C16:D16"/>
    <mergeCell ref="C17:D17"/>
    <mergeCell ref="C18:D18"/>
    <mergeCell ref="C19:D19"/>
    <mergeCell ref="C21:D21"/>
  </mergeCells>
  <printOptions horizontalCentered="1"/>
  <pageMargins left="0.23622047244094491" right="0.23622047244094491" top="0.74803149606299213" bottom="0.74803149606299213" header="0.31496062992125984" footer="0.31496062992125984"/>
  <pageSetup scale="95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ECSF</vt:lpstr>
      <vt:lpstr>ECSF!Área_de_impresión</vt:lpstr>
      <vt:lpstr>ECSF!Títulos_a_imprimir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2018-10-10T15:20:53Z</cp:lastPrinted>
  <dcterms:created xsi:type="dcterms:W3CDTF">2018-10-10T15:20:47Z</dcterms:created>
  <dcterms:modified xsi:type="dcterms:W3CDTF">2018-10-11T18:04:09Z</dcterms:modified>
</cp:coreProperties>
</file>