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CSF" sheetId="1" r:id="rId1"/>
  </sheets>
  <externalReferences>
    <externalReference r:id="rId2"/>
  </externalReferences>
  <definedNames>
    <definedName name="_xlnm.Print_Area" localSheetId="0">ECSF!$A$1:$M$67</definedName>
  </definedNames>
  <calcPr calcId="145621"/>
</workbook>
</file>

<file path=xl/calcChain.xml><?xml version="1.0" encoding="utf-8"?>
<calcChain xmlns="http://schemas.openxmlformats.org/spreadsheetml/2006/main">
  <c r="J54" i="1" l="1"/>
  <c r="K54" i="1" s="1"/>
  <c r="J53" i="1"/>
  <c r="J51" i="1" s="1"/>
  <c r="K49" i="1"/>
  <c r="K48" i="1"/>
  <c r="J48" i="1"/>
  <c r="K47" i="1"/>
  <c r="K46" i="1"/>
  <c r="P44" i="1"/>
  <c r="J43" i="1"/>
  <c r="J41" i="1"/>
  <c r="K41" i="1" s="1"/>
  <c r="J40" i="1"/>
  <c r="J37" i="1" s="1"/>
  <c r="J35" i="1" s="1"/>
  <c r="E35" i="1"/>
  <c r="F35" i="1" s="1"/>
  <c r="E34" i="1"/>
  <c r="F34" i="1" s="1"/>
  <c r="J33" i="1"/>
  <c r="K33" i="1" s="1"/>
  <c r="E33" i="1"/>
  <c r="F33" i="1" s="1"/>
  <c r="J32" i="1"/>
  <c r="K32" i="1" s="1"/>
  <c r="J31" i="1"/>
  <c r="K31" i="1" s="1"/>
  <c r="J30" i="1"/>
  <c r="K30" i="1" s="1"/>
  <c r="J29" i="1"/>
  <c r="K29" i="1" s="1"/>
  <c r="E29" i="1"/>
  <c r="F29" i="1" s="1"/>
  <c r="J28" i="1"/>
  <c r="K28" i="1" s="1"/>
  <c r="E28" i="1"/>
  <c r="F28" i="1" s="1"/>
  <c r="E27" i="1"/>
  <c r="F27" i="1" s="1"/>
  <c r="F25" i="1"/>
  <c r="K23" i="1"/>
  <c r="J23" i="1"/>
  <c r="E23" i="1"/>
  <c r="F23" i="1" s="1"/>
  <c r="J22" i="1"/>
  <c r="K22" i="1" s="1"/>
  <c r="E22" i="1"/>
  <c r="F22" i="1" s="1"/>
  <c r="J21" i="1"/>
  <c r="K21" i="1" s="1"/>
  <c r="E21" i="1"/>
  <c r="F21" i="1" s="1"/>
  <c r="J20" i="1"/>
  <c r="K20" i="1" s="1"/>
  <c r="E20" i="1"/>
  <c r="F20" i="1" s="1"/>
  <c r="K19" i="1"/>
  <c r="J19" i="1"/>
  <c r="J18" i="1"/>
  <c r="K18" i="1" s="1"/>
  <c r="E18" i="1"/>
  <c r="K40" i="1" l="1"/>
  <c r="K37" i="1" s="1"/>
  <c r="K15" i="1"/>
  <c r="K13" i="1" s="1"/>
  <c r="K26" i="1"/>
  <c r="F15" i="1"/>
  <c r="F13" i="1" s="1"/>
  <c r="K53" i="1"/>
  <c r="K51" i="1" s="1"/>
  <c r="J15" i="1"/>
  <c r="J26" i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<sst xmlns="http://schemas.openxmlformats.org/spreadsheetml/2006/main" count="60" uniqueCount="57">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</sst>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5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4" fontId="17" fillId="14" borderId="10" applyNumberFormat="0" applyProtection="0">
      <alignment horizontal="center" vertical="center" wrapText="1"/>
    </xf>
    <xf numFmtId="4" fontId="18" fillId="15" borderId="10" applyNumberFormat="0" applyProtection="0">
      <alignment horizontal="center" vertical="center" wrapText="1"/>
    </xf>
    <xf numFmtId="4" fontId="19" fillId="14" borderId="10" applyNumberFormat="0" applyProtection="0">
      <alignment horizontal="left" vertical="center" wrapText="1"/>
    </xf>
    <xf numFmtId="4" fontId="20" fillId="16" borderId="0" applyNumberFormat="0" applyProtection="0">
      <alignment horizontal="left" vertical="center" wrapText="1"/>
    </xf>
    <xf numFmtId="4" fontId="21" fillId="17" borderId="10" applyNumberFormat="0" applyProtection="0">
      <alignment horizontal="right" vertical="center"/>
    </xf>
    <xf numFmtId="4" fontId="21" fillId="18" borderId="10" applyNumberFormat="0" applyProtection="0">
      <alignment horizontal="right" vertical="center"/>
    </xf>
    <xf numFmtId="4" fontId="21" fillId="19" borderId="10" applyNumberFormat="0" applyProtection="0">
      <alignment horizontal="right" vertical="center"/>
    </xf>
    <xf numFmtId="4" fontId="21" fillId="20" borderId="10" applyNumberFormat="0" applyProtection="0">
      <alignment horizontal="right" vertical="center"/>
    </xf>
    <xf numFmtId="4" fontId="21" fillId="21" borderId="10" applyNumberFormat="0" applyProtection="0">
      <alignment horizontal="right" vertical="center"/>
    </xf>
    <xf numFmtId="4" fontId="21" fillId="22" borderId="10" applyNumberFormat="0" applyProtection="0">
      <alignment horizontal="right" vertical="center"/>
    </xf>
    <xf numFmtId="4" fontId="21" fillId="23" borderId="10" applyNumberFormat="0" applyProtection="0">
      <alignment horizontal="right" vertical="center"/>
    </xf>
    <xf numFmtId="4" fontId="21" fillId="24" borderId="10" applyNumberFormat="0" applyProtection="0">
      <alignment horizontal="right" vertical="center"/>
    </xf>
    <xf numFmtId="4" fontId="21" fillId="25" borderId="10" applyNumberFormat="0" applyProtection="0">
      <alignment horizontal="right" vertical="center"/>
    </xf>
    <xf numFmtId="4" fontId="22" fillId="26" borderId="11" applyNumberFormat="0" applyProtection="0">
      <alignment horizontal="left" vertical="center" indent="1"/>
    </xf>
    <xf numFmtId="4" fontId="22" fillId="27" borderId="0" applyNumberFormat="0" applyProtection="0">
      <alignment horizontal="left" vertical="center" indent="1"/>
    </xf>
    <xf numFmtId="4" fontId="23" fillId="28" borderId="0" applyNumberFormat="0" applyProtection="0">
      <alignment horizontal="left" vertical="center" indent="1"/>
    </xf>
    <xf numFmtId="4" fontId="21" fillId="29" borderId="10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1" fillId="30" borderId="10" applyNumberFormat="0" applyProtection="0">
      <alignment vertical="center"/>
    </xf>
    <xf numFmtId="4" fontId="24" fillId="30" borderId="10" applyNumberFormat="0" applyProtection="0">
      <alignment vertical="center"/>
    </xf>
    <xf numFmtId="4" fontId="23" fillId="29" borderId="12" applyNumberFormat="0" applyProtection="0">
      <alignment horizontal="left" vertical="center" indent="1"/>
    </xf>
    <xf numFmtId="4" fontId="25" fillId="16" borderId="13" applyNumberFormat="0" applyProtection="0">
      <alignment horizontal="center" vertical="center" wrapText="1"/>
    </xf>
    <xf numFmtId="4" fontId="24" fillId="30" borderId="10" applyNumberFormat="0" applyProtection="0">
      <alignment horizontal="center" vertical="center" wrapText="1"/>
    </xf>
    <xf numFmtId="4" fontId="26" fillId="31" borderId="13" applyNumberFormat="0" applyProtection="0">
      <alignment horizontal="left" vertical="center" wrapText="1"/>
    </xf>
    <xf numFmtId="4" fontId="27" fillId="32" borderId="1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9" fillId="30" borderId="10" applyNumberFormat="0" applyProtection="0">
      <alignment horizontal="right" vertical="center"/>
    </xf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</cellStyleXfs>
  <cellXfs count="81">
    <xf numFmtId="0" fontId="0" fillId="0" borderId="0" xfId="0"/>
    <xf numFmtId="0" fontId="3" fillId="11" borderId="0" xfId="0" applyFont="1" applyFill="1" applyProtection="1">
      <protection hidden="1"/>
    </xf>
    <xf numFmtId="0" fontId="3" fillId="11" borderId="0" xfId="0" applyFont="1" applyFill="1" applyAlignment="1" applyProtection="1">
      <alignment wrapText="1"/>
      <protection hidden="1"/>
    </xf>
    <xf numFmtId="4" fontId="3" fillId="11" borderId="0" xfId="0" applyNumberFormat="1" applyFont="1" applyFill="1" applyProtection="1">
      <protection hidden="1"/>
    </xf>
    <xf numFmtId="0" fontId="4" fillId="12" borderId="0" xfId="0" applyFont="1" applyFill="1" applyBorder="1" applyAlignment="1" applyProtection="1">
      <alignment horizontal="centerContinuous" vertical="center" wrapText="1"/>
      <protection hidden="1"/>
    </xf>
    <xf numFmtId="0" fontId="3" fillId="12" borderId="0" xfId="0" applyFont="1" applyFill="1" applyAlignment="1" applyProtection="1">
      <alignment horizontal="centerContinuous" vertical="center" wrapText="1"/>
      <protection hidden="1"/>
    </xf>
    <xf numFmtId="0" fontId="6" fillId="12" borderId="0" xfId="4" applyFont="1" applyFill="1" applyBorder="1" applyAlignment="1" applyProtection="1">
      <alignment horizontal="centerContinuous" vertical="center" wrapText="1"/>
      <protection hidden="1"/>
    </xf>
    <xf numFmtId="4" fontId="6" fillId="12" borderId="0" xfId="4" applyNumberFormat="1" applyFont="1" applyFill="1" applyBorder="1" applyAlignment="1" applyProtection="1">
      <alignment horizontal="centerContinuous" vertical="center" wrapText="1"/>
      <protection hidden="1"/>
    </xf>
    <xf numFmtId="4" fontId="4" fillId="12" borderId="0" xfId="0" applyNumberFormat="1" applyFont="1" applyFill="1" applyBorder="1" applyAlignment="1" applyProtection="1">
      <alignment horizontal="centerContinuous" vertical="center" wrapText="1"/>
      <protection hidden="1"/>
    </xf>
    <xf numFmtId="0" fontId="6" fillId="12" borderId="0" xfId="4" applyFont="1" applyFill="1" applyBorder="1" applyAlignment="1" applyProtection="1">
      <alignment horizontal="centerContinuous" vertical="center"/>
      <protection hidden="1"/>
    </xf>
    <xf numFmtId="0" fontId="6" fillId="11" borderId="0" xfId="4" applyFont="1" applyFill="1" applyBorder="1" applyAlignment="1" applyProtection="1">
      <protection hidden="1"/>
    </xf>
    <xf numFmtId="0" fontId="6" fillId="11" borderId="0" xfId="4" applyFont="1" applyFill="1" applyBorder="1" applyAlignment="1" applyProtection="1">
      <alignment horizontal="center"/>
      <protection hidden="1"/>
    </xf>
    <xf numFmtId="0" fontId="6" fillId="11" borderId="0" xfId="4" applyFont="1" applyFill="1" applyBorder="1" applyAlignment="1" applyProtection="1">
      <alignment horizontal="centerContinuous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Protection="1">
      <protection hidden="1"/>
    </xf>
    <xf numFmtId="0" fontId="3" fillId="11" borderId="0" xfId="0" applyFont="1" applyFill="1" applyBorder="1" applyAlignment="1" applyProtection="1">
      <alignment wrapText="1"/>
      <protection hidden="1"/>
    </xf>
    <xf numFmtId="4" fontId="3" fillId="11" borderId="0" xfId="0" applyNumberFormat="1" applyFont="1" applyFill="1" applyBorder="1" applyProtection="1">
      <protection hidden="1"/>
    </xf>
    <xf numFmtId="0" fontId="5" fillId="11" borderId="0" xfId="4" applyFont="1" applyFill="1" applyBorder="1" applyAlignment="1" applyProtection="1">
      <alignment horizontal="center" vertical="center"/>
      <protection hidden="1"/>
    </xf>
    <xf numFmtId="0" fontId="5" fillId="11" borderId="0" xfId="4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5" fillId="12" borderId="2" xfId="0" applyFont="1" applyFill="1" applyBorder="1" applyAlignment="1" applyProtection="1">
      <alignment horizontal="center" vertical="center"/>
      <protection hidden="1"/>
    </xf>
    <xf numFmtId="164" fontId="6" fillId="12" borderId="3" xfId="1" applyNumberFormat="1" applyFont="1" applyFill="1" applyBorder="1" applyAlignment="1" applyProtection="1">
      <alignment horizontal="center" vertical="center"/>
      <protection hidden="1"/>
    </xf>
    <xf numFmtId="0" fontId="6" fillId="12" borderId="3" xfId="4" applyFont="1" applyFill="1" applyBorder="1" applyAlignment="1" applyProtection="1">
      <alignment horizontal="center" vertical="center"/>
      <protection hidden="1"/>
    </xf>
    <xf numFmtId="4" fontId="6" fillId="12" borderId="3" xfId="1" applyNumberFormat="1" applyFont="1" applyFill="1" applyBorder="1" applyAlignment="1" applyProtection="1">
      <alignment horizontal="center" vertical="center"/>
      <protection hidden="1"/>
    </xf>
    <xf numFmtId="0" fontId="6" fillId="12" borderId="4" xfId="4" applyFont="1" applyFill="1" applyBorder="1" applyAlignment="1" applyProtection="1">
      <alignment horizontal="center" vertical="center"/>
      <protection hidden="1"/>
    </xf>
    <xf numFmtId="0" fontId="3" fillId="11" borderId="5" xfId="0" applyFont="1" applyFill="1" applyBorder="1" applyAlignment="1" applyProtection="1">
      <protection hidden="1"/>
    </xf>
    <xf numFmtId="0" fontId="6" fillId="11" borderId="0" xfId="4" applyFont="1" applyFill="1" applyBorder="1" applyAlignment="1" applyProtection="1">
      <alignment vertical="center"/>
      <protection hidden="1"/>
    </xf>
    <xf numFmtId="0" fontId="5" fillId="11" borderId="0" xfId="4" applyFont="1" applyFill="1" applyBorder="1" applyAlignment="1" applyProtection="1">
      <protection hidden="1"/>
    </xf>
    <xf numFmtId="0" fontId="3" fillId="11" borderId="0" xfId="0" applyFont="1" applyFill="1" applyBorder="1" applyAlignment="1" applyProtection="1">
      <protection hidden="1"/>
    </xf>
    <xf numFmtId="0" fontId="3" fillId="11" borderId="6" xfId="0" applyFont="1" applyFill="1" applyBorder="1" applyProtection="1">
      <protection hidden="1"/>
    </xf>
    <xf numFmtId="0" fontId="3" fillId="11" borderId="5" xfId="0" applyFont="1" applyFill="1" applyBorder="1" applyAlignment="1" applyProtection="1">
      <alignment vertical="top"/>
      <protection hidden="1"/>
    </xf>
    <xf numFmtId="0" fontId="6" fillId="11" borderId="0" xfId="4" applyFont="1" applyFill="1" applyBorder="1" applyAlignment="1" applyProtection="1">
      <alignment vertical="top"/>
      <protection hidden="1"/>
    </xf>
    <xf numFmtId="0" fontId="7" fillId="11" borderId="0" xfId="4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5" fillId="11" borderId="5" xfId="0" applyFont="1" applyFill="1" applyBorder="1" applyAlignment="1" applyProtection="1">
      <alignment horizontal="left" vertical="top"/>
      <protection hidden="1"/>
    </xf>
    <xf numFmtId="3" fontId="6" fillId="11" borderId="0" xfId="0" applyNumberFormat="1" applyFont="1" applyFill="1" applyBorder="1" applyAlignment="1" applyProtection="1">
      <alignment horizontal="right" vertical="top"/>
      <protection hidden="1"/>
    </xf>
    <xf numFmtId="0" fontId="3" fillId="11" borderId="0" xfId="3" applyNumberFormat="1" applyFont="1" applyFill="1" applyProtection="1">
      <protection hidden="1"/>
    </xf>
    <xf numFmtId="0" fontId="6" fillId="11" borderId="5" xfId="0" applyFont="1" applyFill="1" applyBorder="1" applyAlignment="1" applyProtection="1">
      <alignment horizontal="left" vertical="top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3" fontId="5" fillId="11" borderId="0" xfId="0" applyNumberFormat="1" applyFont="1" applyFill="1" applyBorder="1" applyAlignment="1" applyProtection="1">
      <alignment horizontal="right" vertical="top"/>
      <protection hidden="1"/>
    </xf>
    <xf numFmtId="44" fontId="3" fillId="11" borderId="0" xfId="2" applyFont="1" applyFill="1" applyProtection="1">
      <protection hidden="1"/>
    </xf>
    <xf numFmtId="3" fontId="5" fillId="11" borderId="0" xfId="1" applyNumberFormat="1" applyFont="1" applyFill="1" applyBorder="1" applyAlignment="1" applyProtection="1">
      <alignment horizontal="right" vertical="top" wrapText="1"/>
      <protection hidden="1"/>
    </xf>
    <xf numFmtId="3" fontId="3" fillId="11" borderId="0" xfId="0" applyNumberFormat="1" applyFont="1" applyFill="1" applyProtection="1">
      <protection hidden="1"/>
    </xf>
    <xf numFmtId="3" fontId="7" fillId="11" borderId="0" xfId="4" applyNumberFormat="1" applyFont="1" applyFill="1" applyBorder="1" applyAlignment="1" applyProtection="1">
      <alignment horizontal="center"/>
      <protection hidden="1"/>
    </xf>
    <xf numFmtId="3" fontId="3" fillId="11" borderId="0" xfId="0" applyNumberFormat="1" applyFont="1" applyFill="1" applyBorder="1" applyAlignment="1" applyProtection="1">
      <alignment vertical="top"/>
      <protection hidden="1"/>
    </xf>
    <xf numFmtId="0" fontId="5" fillId="11" borderId="7" xfId="0" applyFont="1" applyFill="1" applyBorder="1" applyAlignment="1" applyProtection="1">
      <alignment horizontal="left" vertical="top"/>
      <protection hidden="1"/>
    </xf>
    <xf numFmtId="0" fontId="3" fillId="11" borderId="8" xfId="0" applyFont="1" applyFill="1" applyBorder="1" applyProtection="1">
      <protection hidden="1"/>
    </xf>
    <xf numFmtId="0" fontId="3" fillId="11" borderId="8" xfId="0" applyFont="1" applyFill="1" applyBorder="1" applyAlignment="1" applyProtection="1">
      <alignment vertical="top"/>
      <protection hidden="1"/>
    </xf>
    <xf numFmtId="3" fontId="5" fillId="11" borderId="8" xfId="1" applyNumberFormat="1" applyFont="1" applyFill="1" applyBorder="1" applyAlignment="1" applyProtection="1">
      <alignment horizontal="right" vertical="top" wrapText="1"/>
      <protection hidden="1"/>
    </xf>
    <xf numFmtId="0" fontId="3" fillId="11" borderId="9" xfId="0" applyFont="1" applyFill="1" applyBorder="1" applyProtection="1">
      <protection hidden="1"/>
    </xf>
    <xf numFmtId="0" fontId="3" fillId="11" borderId="3" xfId="0" applyFont="1" applyFill="1" applyBorder="1" applyProtection="1">
      <protection hidden="1"/>
    </xf>
    <xf numFmtId="0" fontId="5" fillId="11" borderId="8" xfId="0" applyFont="1" applyFill="1" applyBorder="1" applyAlignment="1" applyProtection="1">
      <alignment vertical="top"/>
      <protection hidden="1"/>
    </xf>
    <xf numFmtId="0" fontId="5" fillId="11" borderId="8" xfId="0" applyFont="1" applyFill="1" applyBorder="1" applyProtection="1">
      <protection hidden="1"/>
    </xf>
    <xf numFmtId="43" fontId="5" fillId="11" borderId="8" xfId="1" applyFont="1" applyFill="1" applyBorder="1" applyProtection="1">
      <protection hidden="1"/>
    </xf>
    <xf numFmtId="0" fontId="5" fillId="11" borderId="8" xfId="0" applyFont="1" applyFill="1" applyBorder="1" applyAlignment="1" applyProtection="1">
      <alignment vertical="center" wrapText="1"/>
      <protection hidden="1"/>
    </xf>
    <xf numFmtId="4" fontId="5" fillId="11" borderId="8" xfId="0" applyNumberFormat="1" applyFont="1" applyFill="1" applyBorder="1" applyProtection="1">
      <protection hidden="1"/>
    </xf>
    <xf numFmtId="4" fontId="5" fillId="11" borderId="8" xfId="1" applyNumberFormat="1" applyFont="1" applyFill="1" applyBorder="1" applyProtection="1">
      <protection hidden="1"/>
    </xf>
    <xf numFmtId="0" fontId="9" fillId="11" borderId="0" xfId="0" applyFont="1" applyFill="1" applyBorder="1" applyAlignment="1" applyProtection="1">
      <alignment horizontal="left" vertical="top"/>
      <protection hidden="1"/>
    </xf>
    <xf numFmtId="4" fontId="9" fillId="11" borderId="0" xfId="0" applyNumberFormat="1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center"/>
      <protection hidden="1"/>
    </xf>
    <xf numFmtId="0" fontId="5" fillId="11" borderId="0" xfId="0" applyFont="1" applyFill="1" applyBorder="1" applyAlignment="1" applyProtection="1">
      <alignment wrapText="1"/>
      <protection hidden="1"/>
    </xf>
    <xf numFmtId="4" fontId="5" fillId="11" borderId="0" xfId="1" applyNumberFormat="1" applyFont="1" applyFill="1" applyBorder="1" applyProtection="1"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4" fontId="6" fillId="11" borderId="0" xfId="0" applyNumberFormat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43" fontId="5" fillId="11" borderId="0" xfId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8" xfId="0" applyFont="1" applyFill="1" applyBorder="1" applyAlignment="1" applyProtection="1">
      <alignment horizontal="left" vertical="top" wrapText="1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justify" vertical="top" wrapText="1"/>
      <protection hidden="1"/>
    </xf>
    <xf numFmtId="0" fontId="8" fillId="11" borderId="0" xfId="0" applyFont="1" applyFill="1" applyBorder="1" applyAlignment="1" applyProtection="1">
      <alignment horizontal="left" vertical="top" wrapText="1"/>
      <protection hidden="1"/>
    </xf>
    <xf numFmtId="0" fontId="6" fillId="12" borderId="3" xfId="4" applyFont="1" applyFill="1" applyBorder="1" applyAlignment="1" applyProtection="1">
      <alignment horizontal="center" vertical="center"/>
      <protection hidden="1"/>
    </xf>
    <xf numFmtId="3" fontId="6" fillId="11" borderId="0" xfId="0" applyNumberFormat="1" applyFont="1" applyFill="1" applyBorder="1" applyAlignment="1" applyProtection="1">
      <alignment horizontal="left" vertical="top" wrapText="1"/>
      <protection hidden="1"/>
    </xf>
  </cellXfs>
  <cellStyles count="433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20% - Énfasis4 2 2" xfId="10"/>
    <cellStyle name="20% - Énfasis4 3" xfId="11"/>
    <cellStyle name="40% - Énfasis3 2" xfId="12"/>
    <cellStyle name="60% - Énfasis3 2" xfId="13"/>
    <cellStyle name="60% - Énfasis4 2" xfId="14"/>
    <cellStyle name="60% - Énfasis6 2" xfId="15"/>
    <cellStyle name="Euro" xfId="16"/>
    <cellStyle name="Euro 2" xfId="17"/>
    <cellStyle name="Euro 3" xfId="18"/>
    <cellStyle name="Fecha" xfId="19"/>
    <cellStyle name="Fijo" xfId="20"/>
    <cellStyle name="HEADING1" xfId="21"/>
    <cellStyle name="HEADING2" xfId="22"/>
    <cellStyle name="Millares" xfId="1" builtinId="3"/>
    <cellStyle name="Millares 10" xfId="23"/>
    <cellStyle name="Millares 11" xfId="24"/>
    <cellStyle name="Millares 12" xfId="25"/>
    <cellStyle name="Millares 13" xfId="26"/>
    <cellStyle name="Millares 14" xfId="27"/>
    <cellStyle name="Millares 15" xfId="28"/>
    <cellStyle name="Millares 16" xfId="29"/>
    <cellStyle name="Millares 17" xfId="30"/>
    <cellStyle name="Millares 2" xfId="31"/>
    <cellStyle name="Millares 2 10" xfId="32"/>
    <cellStyle name="Millares 2 11" xfId="33"/>
    <cellStyle name="Millares 2 12" xfId="34"/>
    <cellStyle name="Millares 2 13" xfId="35"/>
    <cellStyle name="Millares 2 14" xfId="36"/>
    <cellStyle name="Millares 2 15" xfId="37"/>
    <cellStyle name="Millares 2 16" xfId="38"/>
    <cellStyle name="Millares 2 17" xfId="39"/>
    <cellStyle name="Millares 2 18" xfId="40"/>
    <cellStyle name="Millares 2 19" xfId="41"/>
    <cellStyle name="Millares 2 2" xfId="42"/>
    <cellStyle name="Millares 2 2 2" xfId="43"/>
    <cellStyle name="Millares 2 2 2 2" xfId="44"/>
    <cellStyle name="Millares 2 2 3" xfId="45"/>
    <cellStyle name="Millares 2 2 4" xfId="46"/>
    <cellStyle name="Millares 2 2 4 2" xfId="47"/>
    <cellStyle name="Millares 2 2 5" xfId="48"/>
    <cellStyle name="Millares 2 2 6" xfId="49"/>
    <cellStyle name="Millares 2 2 6 2" xfId="50"/>
    <cellStyle name="Millares 2 2 6 3" xfId="51"/>
    <cellStyle name="Millares 2 2 7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2" xfId="70"/>
    <cellStyle name="Millares 3 2 2" xfId="71"/>
    <cellStyle name="Millares 3 3" xfId="72"/>
    <cellStyle name="Millares 3 4" xfId="73"/>
    <cellStyle name="Millares 3 5" xfId="74"/>
    <cellStyle name="Millares 3 6" xfId="75"/>
    <cellStyle name="Millares 3 7" xfId="76"/>
    <cellStyle name="Millares 3 8" xfId="77"/>
    <cellStyle name="Millares 3 9" xfId="78"/>
    <cellStyle name="Millares 4" xfId="79"/>
    <cellStyle name="Millares 4 2" xfId="80"/>
    <cellStyle name="Millares 4 3" xfId="81"/>
    <cellStyle name="Millares 5" xfId="82"/>
    <cellStyle name="Millares 5 2" xfId="83"/>
    <cellStyle name="Millares 5 3" xfId="84"/>
    <cellStyle name="Millares 6" xfId="85"/>
    <cellStyle name="Millares 7" xfId="86"/>
    <cellStyle name="Millares 7 2" xfId="87"/>
    <cellStyle name="Millares 8" xfId="88"/>
    <cellStyle name="Millares 8 2" xfId="89"/>
    <cellStyle name="Millares 9" xfId="90"/>
    <cellStyle name="Moneda" xfId="2" builtinId="4"/>
    <cellStyle name="Moneda 2" xfId="91"/>
    <cellStyle name="Moneda 2 2" xfId="92"/>
    <cellStyle name="Moneda 2 3" xfId="93"/>
    <cellStyle name="Moneda 2 4" xfId="94"/>
    <cellStyle name="Moneda 2 5" xfId="95"/>
    <cellStyle name="Moneda 2 5 2" xfId="96"/>
    <cellStyle name="Moneda 2 6" xfId="97"/>
    <cellStyle name="Moneda 2 7" xfId="98"/>
    <cellStyle name="Moneda 2 8" xfId="99"/>
    <cellStyle name="Moneda 3" xfId="100"/>
    <cellStyle name="Moneda 4" xfId="101"/>
    <cellStyle name="Moneda 5" xfId="102"/>
    <cellStyle name="Moneda 6" xfId="103"/>
    <cellStyle name="Normal" xfId="0" builtinId="0"/>
    <cellStyle name="Normal 10" xfId="104"/>
    <cellStyle name="Normal 10 10" xfId="105"/>
    <cellStyle name="Normal 10 11" xfId="106"/>
    <cellStyle name="Normal 10 12" xfId="107"/>
    <cellStyle name="Normal 10 13" xfId="108"/>
    <cellStyle name="Normal 10 14" xfId="109"/>
    <cellStyle name="Normal 10 2" xfId="110"/>
    <cellStyle name="Normal 10 3" xfId="111"/>
    <cellStyle name="Normal 10 4" xfId="112"/>
    <cellStyle name="Normal 10 5" xfId="113"/>
    <cellStyle name="Normal 10 6" xfId="114"/>
    <cellStyle name="Normal 10 7" xfId="115"/>
    <cellStyle name="Normal 10 8" xfId="116"/>
    <cellStyle name="Normal 10 9" xfId="117"/>
    <cellStyle name="Normal 11" xfId="118"/>
    <cellStyle name="Normal 11 10" xfId="119"/>
    <cellStyle name="Normal 11 11" xfId="120"/>
    <cellStyle name="Normal 11 12" xfId="121"/>
    <cellStyle name="Normal 11 13" xfId="122"/>
    <cellStyle name="Normal 11 2" xfId="123"/>
    <cellStyle name="Normal 11 3" xfId="124"/>
    <cellStyle name="Normal 11 4" xfId="125"/>
    <cellStyle name="Normal 11 5" xfId="126"/>
    <cellStyle name="Normal 11 6" xfId="127"/>
    <cellStyle name="Normal 11 7" xfId="128"/>
    <cellStyle name="Normal 11 8" xfId="129"/>
    <cellStyle name="Normal 11 9" xfId="130"/>
    <cellStyle name="Normal 12" xfId="131"/>
    <cellStyle name="Normal 12 2" xfId="132"/>
    <cellStyle name="Normal 13" xfId="133"/>
    <cellStyle name="Normal 14" xfId="134"/>
    <cellStyle name="Normal 14 2" xfId="135"/>
    <cellStyle name="Normal 15" xfId="136"/>
    <cellStyle name="Normal 16" xfId="137"/>
    <cellStyle name="Normal 17" xfId="138"/>
    <cellStyle name="Normal 2" xfId="4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9" xfId="165"/>
    <cellStyle name="Normal 2 2" xfId="166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2" xfId="206"/>
    <cellStyle name="Normal 2 3 3" xfId="207"/>
    <cellStyle name="Normal 2 3 4" xfId="208"/>
    <cellStyle name="Normal 2 3 5" xfId="209"/>
    <cellStyle name="Normal 2 3 6" xfId="210"/>
    <cellStyle name="Normal 2 3 7" xfId="211"/>
    <cellStyle name="Normal 2 3 8" xfId="212"/>
    <cellStyle name="Normal 2 3 9" xfId="213"/>
    <cellStyle name="Normal 2 30" xfId="214"/>
    <cellStyle name="Normal 2 31" xfId="215"/>
    <cellStyle name="Normal 2 32" xfId="216"/>
    <cellStyle name="Normal 2 32 2" xfId="217"/>
    <cellStyle name="Normal 2 32 3" xfId="218"/>
    <cellStyle name="Normal 2 33" xfId="219"/>
    <cellStyle name="Normal 2 33 2" xfId="220"/>
    <cellStyle name="Normal 2 34" xfId="221"/>
    <cellStyle name="Normal 2 35" xfId="222"/>
    <cellStyle name="Normal 2 36" xfId="223"/>
    <cellStyle name="Normal 2 4" xfId="224"/>
    <cellStyle name="Normal 2 4 2" xfId="225"/>
    <cellStyle name="Normal 2 4 3" xfId="226"/>
    <cellStyle name="Normal 2 5" xfId="227"/>
    <cellStyle name="Normal 2 5 2" xfId="228"/>
    <cellStyle name="Normal 2 5 3" xfId="229"/>
    <cellStyle name="Normal 2 6" xfId="230"/>
    <cellStyle name="Normal 2 6 2" xfId="231"/>
    <cellStyle name="Normal 2 6 3" xfId="232"/>
    <cellStyle name="Normal 2 7" xfId="233"/>
    <cellStyle name="Normal 2 7 2" xfId="234"/>
    <cellStyle name="Normal 2 7 3" xfId="235"/>
    <cellStyle name="Normal 2 8" xfId="236"/>
    <cellStyle name="Normal 2 8 2" xfId="237"/>
    <cellStyle name="Normal 2 8 3" xfId="238"/>
    <cellStyle name="Normal 2 82" xfId="239"/>
    <cellStyle name="Normal 2 83" xfId="240"/>
    <cellStyle name="Normal 2 86" xfId="241"/>
    <cellStyle name="Normal 2 9" xfId="242"/>
    <cellStyle name="Normal 2 9 2" xfId="243"/>
    <cellStyle name="Normal 2 9 3" xfId="244"/>
    <cellStyle name="Normal 3" xfId="245"/>
    <cellStyle name="Normal 3 10" xfId="246"/>
    <cellStyle name="Normal 3 10 2" xfId="247"/>
    <cellStyle name="Normal 3 11" xfId="248"/>
    <cellStyle name="Normal 3 11 2" xfId="249"/>
    <cellStyle name="Normal 3 12" xfId="250"/>
    <cellStyle name="Normal 3 12 2" xfId="251"/>
    <cellStyle name="Normal 3 13" xfId="252"/>
    <cellStyle name="Normal 3 13 2" xfId="253"/>
    <cellStyle name="Normal 3 14" xfId="254"/>
    <cellStyle name="Normal 3 15" xfId="255"/>
    <cellStyle name="Normal 3 2" xfId="256"/>
    <cellStyle name="Normal 3 2 2" xfId="257"/>
    <cellStyle name="Normal 3 3" xfId="258"/>
    <cellStyle name="Normal 3 4" xfId="259"/>
    <cellStyle name="Normal 3 5" xfId="260"/>
    <cellStyle name="Normal 3 5 2" xfId="261"/>
    <cellStyle name="Normal 3 6" xfId="262"/>
    <cellStyle name="Normal 3 6 2" xfId="263"/>
    <cellStyle name="Normal 3 7" xfId="264"/>
    <cellStyle name="Normal 3 7 2" xfId="265"/>
    <cellStyle name="Normal 3 8" xfId="266"/>
    <cellStyle name="Normal 3 8 2" xfId="267"/>
    <cellStyle name="Normal 3 9" xfId="268"/>
    <cellStyle name="Normal 3 9 2" xfId="269"/>
    <cellStyle name="Normal 4" xfId="270"/>
    <cellStyle name="Normal 4 10" xfId="271"/>
    <cellStyle name="Normal 4 11" xfId="272"/>
    <cellStyle name="Normal 4 12" xfId="273"/>
    <cellStyle name="Normal 4 13" xfId="274"/>
    <cellStyle name="Normal 4 2" xfId="275"/>
    <cellStyle name="Normal 4 2 2" xfId="276"/>
    <cellStyle name="Normal 4 3" xfId="277"/>
    <cellStyle name="Normal 4 3 2" xfId="278"/>
    <cellStyle name="Normal 4 4" xfId="279"/>
    <cellStyle name="Normal 4 4 2" xfId="280"/>
    <cellStyle name="Normal 4 5" xfId="281"/>
    <cellStyle name="Normal 4 5 2" xfId="282"/>
    <cellStyle name="Normal 4 6" xfId="283"/>
    <cellStyle name="Normal 4 7" xfId="284"/>
    <cellStyle name="Normal 4 8" xfId="285"/>
    <cellStyle name="Normal 4 9" xfId="286"/>
    <cellStyle name="Normal 5" xfId="287"/>
    <cellStyle name="Normal 5 10" xfId="288"/>
    <cellStyle name="Normal 5 10 2" xfId="289"/>
    <cellStyle name="Normal 5 11" xfId="290"/>
    <cellStyle name="Normal 5 11 2" xfId="291"/>
    <cellStyle name="Normal 5 12" xfId="292"/>
    <cellStyle name="Normal 5 12 2" xfId="293"/>
    <cellStyle name="Normal 5 13" xfId="294"/>
    <cellStyle name="Normal 5 13 2" xfId="295"/>
    <cellStyle name="Normal 5 14" xfId="296"/>
    <cellStyle name="Normal 5 15" xfId="297"/>
    <cellStyle name="Normal 5 16" xfId="298"/>
    <cellStyle name="Normal 5 17" xfId="299"/>
    <cellStyle name="Normal 5 18" xfId="300"/>
    <cellStyle name="Normal 5 18 2" xfId="301"/>
    <cellStyle name="Normal 5 18 3" xfId="302"/>
    <cellStyle name="Normal 5 2" xfId="303"/>
    <cellStyle name="Normal 5 2 2" xfId="304"/>
    <cellStyle name="Normal 5 3" xfId="305"/>
    <cellStyle name="Normal 5 3 2" xfId="306"/>
    <cellStyle name="Normal 5 4" xfId="307"/>
    <cellStyle name="Normal 5 4 2" xfId="308"/>
    <cellStyle name="Normal 5 5" xfId="309"/>
    <cellStyle name="Normal 5 5 2" xfId="310"/>
    <cellStyle name="Normal 5 6" xfId="311"/>
    <cellStyle name="Normal 5 6 2" xfId="312"/>
    <cellStyle name="Normal 5 7" xfId="313"/>
    <cellStyle name="Normal 5 7 2" xfId="314"/>
    <cellStyle name="Normal 5 8" xfId="315"/>
    <cellStyle name="Normal 5 8 2" xfId="316"/>
    <cellStyle name="Normal 5 9" xfId="317"/>
    <cellStyle name="Normal 5 9 2" xfId="318"/>
    <cellStyle name="Normal 56" xfId="319"/>
    <cellStyle name="Normal 6" xfId="320"/>
    <cellStyle name="Normal 6 10" xfId="321"/>
    <cellStyle name="Normal 6 11" xfId="322"/>
    <cellStyle name="Normal 6 12" xfId="323"/>
    <cellStyle name="Normal 6 13" xfId="324"/>
    <cellStyle name="Normal 6 2" xfId="325"/>
    <cellStyle name="Normal 6 2 2" xfId="326"/>
    <cellStyle name="Normal 6 2 3" xfId="327"/>
    <cellStyle name="Normal 6 2 4" xfId="328"/>
    <cellStyle name="Normal 6 2 4 2" xfId="329"/>
    <cellStyle name="Normal 6 3" xfId="330"/>
    <cellStyle name="Normal 6 3 2" xfId="331"/>
    <cellStyle name="Normal 6 4" xfId="332"/>
    <cellStyle name="Normal 6 4 2" xfId="333"/>
    <cellStyle name="Normal 6 5" xfId="334"/>
    <cellStyle name="Normal 6 5 2" xfId="335"/>
    <cellStyle name="Normal 6 6" xfId="336"/>
    <cellStyle name="Normal 6 6 2" xfId="337"/>
    <cellStyle name="Normal 6 7" xfId="338"/>
    <cellStyle name="Normal 6 8" xfId="339"/>
    <cellStyle name="Normal 6 9" xfId="340"/>
    <cellStyle name="Normal 67" xfId="341"/>
    <cellStyle name="Normal 7" xfId="342"/>
    <cellStyle name="Normal 7 10" xfId="343"/>
    <cellStyle name="Normal 7 10 2" xfId="344"/>
    <cellStyle name="Normal 7 11" xfId="345"/>
    <cellStyle name="Normal 7 11 2" xfId="346"/>
    <cellStyle name="Normal 7 12" xfId="347"/>
    <cellStyle name="Normal 7 12 2" xfId="348"/>
    <cellStyle name="Normal 7 13" xfId="349"/>
    <cellStyle name="Normal 7 13 2" xfId="350"/>
    <cellStyle name="Normal 7 14" xfId="351"/>
    <cellStyle name="Normal 7 15" xfId="352"/>
    <cellStyle name="Normal 7 16" xfId="353"/>
    <cellStyle name="Normal 7 17" xfId="354"/>
    <cellStyle name="Normal 7 18" xfId="355"/>
    <cellStyle name="Normal 7 2" xfId="356"/>
    <cellStyle name="Normal 7 2 2" xfId="357"/>
    <cellStyle name="Normal 7 3" xfId="358"/>
    <cellStyle name="Normal 7 3 2" xfId="359"/>
    <cellStyle name="Normal 7 4" xfId="360"/>
    <cellStyle name="Normal 7 4 2" xfId="361"/>
    <cellStyle name="Normal 7 5" xfId="362"/>
    <cellStyle name="Normal 7 5 2" xfId="363"/>
    <cellStyle name="Normal 7 6" xfId="364"/>
    <cellStyle name="Normal 7 6 2" xfId="365"/>
    <cellStyle name="Normal 7 7" xfId="366"/>
    <cellStyle name="Normal 7 7 2" xfId="367"/>
    <cellStyle name="Normal 7 8" xfId="368"/>
    <cellStyle name="Normal 7 8 2" xfId="369"/>
    <cellStyle name="Normal 7 9" xfId="370"/>
    <cellStyle name="Normal 7 9 2" xfId="371"/>
    <cellStyle name="Normal 8" xfId="372"/>
    <cellStyle name="Normal 8 2" xfId="373"/>
    <cellStyle name="Normal 9" xfId="374"/>
    <cellStyle name="Normal 9 2" xfId="375"/>
    <cellStyle name="Normal 9 3" xfId="376"/>
    <cellStyle name="Notas 2" xfId="377"/>
    <cellStyle name="Notas 2 2" xfId="378"/>
    <cellStyle name="Notas 3" xfId="379"/>
    <cellStyle name="Notas 3 2" xfId="380"/>
    <cellStyle name="Notas 4" xfId="381"/>
    <cellStyle name="Notas 5" xfId="382"/>
    <cellStyle name="Porcentaje" xfId="3" builtinId="5"/>
    <cellStyle name="Porcentaje 2" xfId="383"/>
    <cellStyle name="Porcentaje 2 2" xfId="384"/>
    <cellStyle name="Porcentaje 3" xfId="385"/>
    <cellStyle name="Porcentaje 3 2" xfId="386"/>
    <cellStyle name="Porcentaje 4" xfId="387"/>
    <cellStyle name="Porcentaje 5" xfId="388"/>
    <cellStyle name="Porcentual 2" xfId="389"/>
    <cellStyle name="Porcentual 2 2" xfId="390"/>
    <cellStyle name="Porcentual 2 3" xfId="391"/>
    <cellStyle name="SAPBEXaggData" xfId="392"/>
    <cellStyle name="SAPBEXaggDataEmph" xfId="393"/>
    <cellStyle name="SAPBEXaggItem" xfId="394"/>
    <cellStyle name="SAPBEXchaText" xfId="395"/>
    <cellStyle name="SAPBEXexcBad7" xfId="396"/>
    <cellStyle name="SAPBEXexcBad8" xfId="397"/>
    <cellStyle name="SAPBEXexcBad9" xfId="398"/>
    <cellStyle name="SAPBEXexcCritical4" xfId="399"/>
    <cellStyle name="SAPBEXexcCritical5" xfId="400"/>
    <cellStyle name="SAPBEXexcCritical6" xfId="401"/>
    <cellStyle name="SAPBEXexcGood1" xfId="402"/>
    <cellStyle name="SAPBEXexcGood2" xfId="403"/>
    <cellStyle name="SAPBEXexcGood3" xfId="404"/>
    <cellStyle name="SAPBEXfilterDrill" xfId="405"/>
    <cellStyle name="SAPBEXfilterItem" xfId="406"/>
    <cellStyle name="SAPBEXfilterText" xfId="407"/>
    <cellStyle name="SAPBEXformats" xfId="408"/>
    <cellStyle name="SAPBEXheaderItem" xfId="409"/>
    <cellStyle name="SAPBEXheaderText" xfId="410"/>
    <cellStyle name="SAPBEXresData" xfId="411"/>
    <cellStyle name="SAPBEXresDataEmph" xfId="412"/>
    <cellStyle name="SAPBEXresItem" xfId="413"/>
    <cellStyle name="SAPBEXstdData" xfId="414"/>
    <cellStyle name="SAPBEXstdDataEmph" xfId="415"/>
    <cellStyle name="SAPBEXstdItem" xfId="416"/>
    <cellStyle name="SAPBEXstdItem 2" xfId="417"/>
    <cellStyle name="SAPBEXtitle" xfId="418"/>
    <cellStyle name="SAPBEXundefined" xfId="419"/>
    <cellStyle name="Total 10" xfId="420"/>
    <cellStyle name="Total 11" xfId="421"/>
    <cellStyle name="Total 12" xfId="422"/>
    <cellStyle name="Total 13" xfId="423"/>
    <cellStyle name="Total 14" xfId="424"/>
    <cellStyle name="Total 2" xfId="425"/>
    <cellStyle name="Total 3" xfId="426"/>
    <cellStyle name="Total 4" xfId="427"/>
    <cellStyle name="Total 5" xfId="428"/>
    <cellStyle name="Total 6" xfId="429"/>
    <cellStyle name="Total 7" xfId="430"/>
    <cellStyle name="Total 8" xfId="431"/>
    <cellStyle name="Total 9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60</xdr:row>
      <xdr:rowOff>85542</xdr:rowOff>
    </xdr:from>
    <xdr:to>
      <xdr:col>11</xdr:col>
      <xdr:colOff>612321</xdr:colOff>
      <xdr:row>63</xdr:row>
      <xdr:rowOff>142869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0391592"/>
          <a:ext cx="15547521" cy="543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1170207</xdr:colOff>
      <xdr:row>0</xdr:row>
      <xdr:rowOff>571499</xdr:rowOff>
    </xdr:from>
    <xdr:to>
      <xdr:col>7</xdr:col>
      <xdr:colOff>296693</xdr:colOff>
      <xdr:row>2</xdr:row>
      <xdr:rowOff>144335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1" t="28032" r="10822" b="29038"/>
        <a:stretch/>
      </xdr:blipFill>
      <xdr:spPr>
        <a:xfrm>
          <a:off x="8294907" y="571499"/>
          <a:ext cx="1241036" cy="334836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0</xdr:row>
      <xdr:rowOff>586820</xdr:rowOff>
    </xdr:from>
    <xdr:to>
      <xdr:col>2</xdr:col>
      <xdr:colOff>1007208</xdr:colOff>
      <xdr:row>2</xdr:row>
      <xdr:rowOff>152420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757" y="586820"/>
          <a:ext cx="1317451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1132796</xdr:colOff>
      <xdr:row>0</xdr:row>
      <xdr:rowOff>476250</xdr:rowOff>
    </xdr:from>
    <xdr:to>
      <xdr:col>11</xdr:col>
      <xdr:colOff>1081689</xdr:colOff>
      <xdr:row>3</xdr:row>
      <xdr:rowOff>130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7971" y="476250"/>
          <a:ext cx="1291918" cy="447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MIGUEL/2%20TRIM%20EDOS%20FIN/1.%20Estados%20Financieros%202T%202018%20(pag%201,2,4,5,6,7,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PT_ESF_ECSF"/>
      <sheetName val="EAA"/>
      <sheetName val="EADOP"/>
      <sheetName val="IPC"/>
    </sheetNames>
    <sheetDataSet>
      <sheetData sheetId="0">
        <row r="19">
          <cell r="E19">
            <v>0</v>
          </cell>
          <cell r="F19">
            <v>0</v>
          </cell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0</v>
          </cell>
          <cell r="F23">
            <v>0</v>
          </cell>
          <cell r="J23">
            <v>0</v>
          </cell>
          <cell r="K23">
            <v>0</v>
          </cell>
        </row>
        <row r="24">
          <cell r="E24">
            <v>615936</v>
          </cell>
          <cell r="F24">
            <v>615936</v>
          </cell>
          <cell r="J24">
            <v>0</v>
          </cell>
          <cell r="K24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0</v>
          </cell>
          <cell r="F33">
            <v>0</v>
          </cell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53">
          <cell r="J53">
            <v>275343466.56999999</v>
          </cell>
          <cell r="K53">
            <v>233142610.52000001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5569.53</v>
          </cell>
          <cell r="K56" t="str">
            <v xml:space="preserve">                               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7"/>
  <sheetViews>
    <sheetView showGridLines="0" tabSelected="1" view="pageLayout" zoomScale="70" zoomScaleNormal="80" zoomScalePageLayoutView="70" workbookViewId="0">
      <selection activeCell="B6" sqref="B6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33.28515625" style="2" customWidth="1"/>
    <col min="10" max="11" width="18.7109375" style="3" customWidth="1"/>
    <col min="12" max="12" width="15.42578125" style="1" customWidth="1"/>
    <col min="13" max="13" width="17.140625" style="1" bestFit="1" customWidth="1"/>
    <col min="14" max="16" width="0" style="1" hidden="1"/>
    <col min="17" max="16384" width="11.42578125" style="1" hidden="1"/>
  </cols>
  <sheetData>
    <row r="1" spans="2:13" ht="47.25" customHeight="1" x14ac:dyDescent="0.2"/>
    <row r="2" spans="2:13" x14ac:dyDescent="0.2"/>
    <row r="3" spans="2:13" x14ac:dyDescent="0.2"/>
    <row r="4" spans="2:13" ht="13.5" customHeight="1" x14ac:dyDescent="0.2">
      <c r="B4" s="4" t="s">
        <v>0</v>
      </c>
      <c r="C4" s="5"/>
      <c r="D4" s="6"/>
      <c r="E4" s="6"/>
      <c r="F4" s="6"/>
      <c r="G4" s="6"/>
      <c r="H4" s="6"/>
      <c r="I4" s="6"/>
      <c r="J4" s="7"/>
      <c r="K4" s="8"/>
      <c r="L4" s="4"/>
    </row>
    <row r="5" spans="2:13" ht="14.1" customHeight="1" x14ac:dyDescent="0.2">
      <c r="B5" s="9" t="s">
        <v>56</v>
      </c>
      <c r="C5" s="6"/>
      <c r="D5" s="6"/>
      <c r="E5" s="6"/>
      <c r="F5" s="6"/>
      <c r="G5" s="6"/>
      <c r="H5" s="6"/>
      <c r="I5" s="6"/>
      <c r="J5" s="7"/>
      <c r="K5" s="7"/>
      <c r="L5" s="6"/>
    </row>
    <row r="6" spans="2:13" ht="14.1" customHeight="1" x14ac:dyDescent="0.2">
      <c r="B6" s="6" t="s">
        <v>1</v>
      </c>
      <c r="C6" s="6"/>
      <c r="D6" s="6"/>
      <c r="E6" s="6"/>
      <c r="F6" s="6"/>
      <c r="G6" s="6"/>
      <c r="H6" s="6"/>
      <c r="I6" s="6"/>
      <c r="J6" s="7"/>
      <c r="K6" s="7"/>
      <c r="L6" s="6"/>
    </row>
    <row r="7" spans="2:13" ht="3" customHeight="1" x14ac:dyDescent="0.2">
      <c r="B7" s="10"/>
      <c r="C7" s="10"/>
      <c r="D7" s="10"/>
      <c r="E7" s="10"/>
      <c r="F7" s="10"/>
      <c r="G7" s="10"/>
    </row>
    <row r="8" spans="2:13" s="14" customFormat="1" ht="3" customHeight="1" x14ac:dyDescent="0.2">
      <c r="B8" s="11"/>
      <c r="C8" s="12"/>
      <c r="D8" s="12"/>
      <c r="E8" s="12"/>
      <c r="F8" s="12"/>
      <c r="G8" s="13"/>
      <c r="I8" s="15"/>
      <c r="J8" s="16"/>
      <c r="K8" s="16"/>
    </row>
    <row r="9" spans="2:13" s="14" customFormat="1" ht="3" customHeight="1" x14ac:dyDescent="0.2">
      <c r="B9" s="17"/>
      <c r="C9" s="17"/>
      <c r="D9" s="17"/>
      <c r="E9" s="18"/>
      <c r="F9" s="18"/>
      <c r="G9" s="19"/>
      <c r="I9" s="15"/>
      <c r="J9" s="16"/>
      <c r="K9" s="16"/>
    </row>
    <row r="10" spans="2:13" s="14" customFormat="1" ht="20.100000000000001" customHeight="1" x14ac:dyDescent="0.2">
      <c r="B10" s="20"/>
      <c r="C10" s="79" t="s">
        <v>2</v>
      </c>
      <c r="D10" s="79"/>
      <c r="E10" s="21" t="s">
        <v>3</v>
      </c>
      <c r="F10" s="21" t="s">
        <v>4</v>
      </c>
      <c r="G10" s="22"/>
      <c r="H10" s="79" t="s">
        <v>2</v>
      </c>
      <c r="I10" s="79"/>
      <c r="J10" s="23" t="s">
        <v>3</v>
      </c>
      <c r="K10" s="23" t="s">
        <v>4</v>
      </c>
      <c r="L10" s="24"/>
    </row>
    <row r="11" spans="2:13" ht="3" customHeight="1" x14ac:dyDescent="0.2">
      <c r="B11" s="25"/>
      <c r="C11" s="26"/>
      <c r="D11" s="26"/>
      <c r="E11" s="27"/>
      <c r="F11" s="27"/>
      <c r="G11" s="28"/>
      <c r="H11" s="14"/>
      <c r="I11" s="15"/>
      <c r="J11" s="16"/>
      <c r="K11" s="16"/>
      <c r="L11" s="29"/>
    </row>
    <row r="12" spans="2:13" s="14" customFormat="1" ht="3" customHeight="1" x14ac:dyDescent="0.2">
      <c r="B12" s="30"/>
      <c r="C12" s="31"/>
      <c r="D12" s="31"/>
      <c r="E12" s="32"/>
      <c r="F12" s="32"/>
      <c r="G12" s="33"/>
      <c r="I12" s="15"/>
      <c r="J12" s="16"/>
      <c r="K12" s="16"/>
      <c r="L12" s="29"/>
    </row>
    <row r="13" spans="2:13" x14ac:dyDescent="0.2">
      <c r="B13" s="34"/>
      <c r="C13" s="80" t="s">
        <v>5</v>
      </c>
      <c r="D13" s="74"/>
      <c r="F13" s="35">
        <f>F15-F25</f>
        <v>-326088629.60000002</v>
      </c>
      <c r="G13" s="33"/>
      <c r="H13" s="74" t="s">
        <v>6</v>
      </c>
      <c r="I13" s="74"/>
      <c r="J13" s="35">
        <v>0</v>
      </c>
      <c r="K13" s="35">
        <f>K15+K26</f>
        <v>171882624.88999999</v>
      </c>
      <c r="L13" s="29"/>
      <c r="M13" s="36"/>
    </row>
    <row r="14" spans="2:13" x14ac:dyDescent="0.2">
      <c r="B14" s="37"/>
      <c r="C14" s="38"/>
      <c r="D14" s="39"/>
      <c r="E14" s="40"/>
      <c r="F14" s="40"/>
      <c r="G14" s="33"/>
      <c r="H14" s="38"/>
      <c r="I14" s="38"/>
      <c r="J14" s="40"/>
      <c r="K14" s="35"/>
      <c r="L14" s="29"/>
      <c r="M14" s="41"/>
    </row>
    <row r="15" spans="2:13" x14ac:dyDescent="0.2">
      <c r="B15" s="37"/>
      <c r="C15" s="74" t="s">
        <v>7</v>
      </c>
      <c r="D15" s="74"/>
      <c r="F15" s="35">
        <f>SUM(E17:E23)-SUM(F17:F23)</f>
        <v>-326088629.60000002</v>
      </c>
      <c r="G15" s="33"/>
      <c r="H15" s="74" t="s">
        <v>8</v>
      </c>
      <c r="I15" s="74"/>
      <c r="J15" s="35">
        <f>SUM(J17:J24)</f>
        <v>0.02</v>
      </c>
      <c r="K15" s="35">
        <f>SUM(K17:K24)-SUM(J17:J24)</f>
        <v>171882624.88999999</v>
      </c>
      <c r="L15" s="29"/>
    </row>
    <row r="16" spans="2:13" x14ac:dyDescent="0.2">
      <c r="B16" s="37"/>
      <c r="C16" s="38"/>
      <c r="D16" s="39"/>
      <c r="E16" s="40"/>
      <c r="F16" s="40"/>
      <c r="G16" s="33"/>
      <c r="H16" s="38"/>
      <c r="I16" s="38"/>
      <c r="J16" s="40"/>
      <c r="K16" s="40"/>
      <c r="L16" s="29"/>
    </row>
    <row r="17" spans="2:12" x14ac:dyDescent="0.2">
      <c r="B17" s="34"/>
      <c r="C17" s="73" t="s">
        <v>9</v>
      </c>
      <c r="D17" s="73"/>
      <c r="E17" s="42">
        <v>72801444.400000006</v>
      </c>
      <c r="F17" s="42">
        <v>0</v>
      </c>
      <c r="G17" s="33"/>
      <c r="H17" s="73" t="s">
        <v>10</v>
      </c>
      <c r="I17" s="73"/>
      <c r="J17" s="42">
        <v>0</v>
      </c>
      <c r="K17" s="42">
        <v>171882624.91</v>
      </c>
      <c r="L17" s="29"/>
    </row>
    <row r="18" spans="2:12" x14ac:dyDescent="0.2">
      <c r="B18" s="34"/>
      <c r="C18" s="73" t="s">
        <v>11</v>
      </c>
      <c r="D18" s="73"/>
      <c r="E18" s="42">
        <f>IF([1]ESF!E19&lt;[1]ESF!F19,[1]ESF!F19-[1]ESF!E19,0)</f>
        <v>0</v>
      </c>
      <c r="F18" s="1">
        <v>0</v>
      </c>
      <c r="G18" s="33"/>
      <c r="H18" s="73" t="s">
        <v>12</v>
      </c>
      <c r="I18" s="73"/>
      <c r="J18" s="42">
        <f>IF([1]ESF!J19&gt;[1]ESF!K19,[1]ESF!J19-[1]ESF!K19,0)</f>
        <v>0</v>
      </c>
      <c r="K18" s="42">
        <f>IF(J18&gt;0,0,[1]ESF!K19-[1]ESF!J19)</f>
        <v>0</v>
      </c>
      <c r="L18" s="29"/>
    </row>
    <row r="19" spans="2:12" x14ac:dyDescent="0.2">
      <c r="B19" s="34"/>
      <c r="C19" s="73" t="s">
        <v>13</v>
      </c>
      <c r="D19" s="73"/>
      <c r="E19" s="42">
        <v>0</v>
      </c>
      <c r="F19" s="43">
        <v>398890074</v>
      </c>
      <c r="G19" s="33"/>
      <c r="H19" s="73" t="s">
        <v>14</v>
      </c>
      <c r="I19" s="73"/>
      <c r="J19" s="42">
        <f>IF([1]ESF!J20&gt;[1]ESF!K20,[1]ESF!J20-[1]ESF!K20,0)</f>
        <v>0</v>
      </c>
      <c r="K19" s="42">
        <f>IF(J19&gt;0,0,[1]ESF!K20-[1]ESF!J20)</f>
        <v>0</v>
      </c>
      <c r="L19" s="29"/>
    </row>
    <row r="20" spans="2:12" x14ac:dyDescent="0.2">
      <c r="B20" s="34"/>
      <c r="C20" s="73" t="s">
        <v>15</v>
      </c>
      <c r="D20" s="73"/>
      <c r="E20" s="42">
        <f>IF([1]ESF!E21&lt;[1]ESF!F21,[1]ESF!F21-[1]ESF!E21,0)</f>
        <v>0</v>
      </c>
      <c r="F20" s="42">
        <f>IF(E20&gt;0,0,[1]ESF!E21-[1]ESF!F21)</f>
        <v>0</v>
      </c>
      <c r="G20" s="33"/>
      <c r="H20" s="73" t="s">
        <v>16</v>
      </c>
      <c r="I20" s="73"/>
      <c r="J20" s="42">
        <f>IF([1]ESF!J21&gt;[1]ESF!K21,[1]ESF!J21-[1]ESF!K21,0)</f>
        <v>0</v>
      </c>
      <c r="K20" s="42">
        <f>IF(J20&gt;0,0,[1]ESF!K21-[1]ESF!J21)</f>
        <v>0</v>
      </c>
      <c r="L20" s="29"/>
    </row>
    <row r="21" spans="2:12" x14ac:dyDescent="0.2">
      <c r="B21" s="34"/>
      <c r="C21" s="73" t="s">
        <v>17</v>
      </c>
      <c r="D21" s="73"/>
      <c r="E21" s="42">
        <f>IF([1]ESF!E22&lt;[1]ESF!F22,[1]ESF!F22-[1]ESF!E22,0)</f>
        <v>0</v>
      </c>
      <c r="F21" s="42">
        <f>IF(E21&gt;0,0,[1]ESF!E22-[1]ESF!F22)</f>
        <v>0</v>
      </c>
      <c r="G21" s="33"/>
      <c r="H21" s="73" t="s">
        <v>18</v>
      </c>
      <c r="I21" s="73"/>
      <c r="J21" s="42">
        <f>IF([1]ESF!J22&gt;[1]ESF!K22,[1]ESF!J22-[1]ESF!K22,0)</f>
        <v>0</v>
      </c>
      <c r="K21" s="42">
        <f>IF(J21&gt;0,0,[1]ESF!K22-[1]ESF!J22)</f>
        <v>0</v>
      </c>
      <c r="L21" s="29"/>
    </row>
    <row r="22" spans="2:12" ht="25.5" customHeight="1" x14ac:dyDescent="0.2">
      <c r="B22" s="34"/>
      <c r="C22" s="73" t="s">
        <v>19</v>
      </c>
      <c r="D22" s="73"/>
      <c r="E22" s="42">
        <f>IF([1]ESF!E23&lt;[1]ESF!F23,[1]ESF!F23-[1]ESF!E23,0)</f>
        <v>0</v>
      </c>
      <c r="F22" s="42">
        <f>IF(E22&gt;0,0,[1]ESF!E23-[1]ESF!F23)</f>
        <v>0</v>
      </c>
      <c r="G22" s="33"/>
      <c r="H22" s="77" t="s">
        <v>20</v>
      </c>
      <c r="I22" s="77"/>
      <c r="J22" s="42">
        <f>IF([1]ESF!J23&gt;[1]ESF!K23,[1]ESF!J23-[1]ESF!K23,0)</f>
        <v>0</v>
      </c>
      <c r="K22" s="42">
        <f>IF(J22&gt;0,0,[1]ESF!K23-[1]ESF!J23)</f>
        <v>0</v>
      </c>
      <c r="L22" s="29"/>
    </row>
    <row r="23" spans="2:12" x14ac:dyDescent="0.2">
      <c r="B23" s="34"/>
      <c r="C23" s="73" t="s">
        <v>21</v>
      </c>
      <c r="D23" s="73"/>
      <c r="E23" s="42">
        <f>IF([1]ESF!E24&lt;[1]ESF!F24,[1]ESF!F24-[1]ESF!E24,0)</f>
        <v>0</v>
      </c>
      <c r="F23" s="42">
        <f>IF(E23&gt;0,0,[1]ESF!E24-[1]ESF!F24)</f>
        <v>0</v>
      </c>
      <c r="G23" s="33"/>
      <c r="H23" s="73" t="s">
        <v>22</v>
      </c>
      <c r="I23" s="73"/>
      <c r="J23" s="42">
        <f>IF([1]ESF!J24&gt;[1]ESF!K24,[1]ESF!J24-[1]ESF!K24,0)</f>
        <v>0</v>
      </c>
      <c r="K23" s="42">
        <f>IF(J23&gt;0,0,[1]ESF!K24-[1]ESF!J24)</f>
        <v>0</v>
      </c>
      <c r="L23" s="29"/>
    </row>
    <row r="24" spans="2:12" x14ac:dyDescent="0.2">
      <c r="B24" s="37"/>
      <c r="C24" s="38"/>
      <c r="D24" s="39"/>
      <c r="E24" s="40"/>
      <c r="F24" s="40"/>
      <c r="G24" s="33"/>
      <c r="H24" s="73" t="s">
        <v>23</v>
      </c>
      <c r="I24" s="73"/>
      <c r="J24" s="42">
        <v>0.02</v>
      </c>
      <c r="K24" s="42">
        <v>0</v>
      </c>
      <c r="L24" s="29"/>
    </row>
    <row r="25" spans="2:12" x14ac:dyDescent="0.2">
      <c r="B25" s="37"/>
      <c r="C25" s="74" t="s">
        <v>24</v>
      </c>
      <c r="D25" s="74"/>
      <c r="E25" s="35">
        <v>0</v>
      </c>
      <c r="F25" s="35">
        <f>F30-E32</f>
        <v>0</v>
      </c>
      <c r="G25" s="33"/>
      <c r="H25" s="38"/>
      <c r="I25" s="38"/>
      <c r="J25" s="40"/>
      <c r="K25" s="40"/>
      <c r="L25" s="29"/>
    </row>
    <row r="26" spans="2:12" x14ac:dyDescent="0.2">
      <c r="B26" s="37"/>
      <c r="C26" s="38"/>
      <c r="D26" s="39"/>
      <c r="E26" s="40"/>
      <c r="F26" s="40"/>
      <c r="G26" s="33"/>
      <c r="H26" s="78" t="s">
        <v>25</v>
      </c>
      <c r="I26" s="78"/>
      <c r="J26" s="35">
        <f>SUM(J28:J33)</f>
        <v>0</v>
      </c>
      <c r="K26" s="35">
        <f>SUM(K28:K33)</f>
        <v>0</v>
      </c>
      <c r="L26" s="29"/>
    </row>
    <row r="27" spans="2:12" x14ac:dyDescent="0.2">
      <c r="B27" s="34"/>
      <c r="C27" s="73" t="s">
        <v>26</v>
      </c>
      <c r="D27" s="73"/>
      <c r="E27" s="42">
        <f>IF([1]ESF!E31&lt;[1]ESF!F31,[1]ESF!F31-[1]ESF!E31,0)</f>
        <v>0</v>
      </c>
      <c r="F27" s="42">
        <f>IF(E27&gt;0,0,[1]ESF!E31-[1]ESF!F31)</f>
        <v>0</v>
      </c>
      <c r="G27" s="33"/>
      <c r="H27" s="38"/>
      <c r="I27" s="38"/>
      <c r="J27" s="40"/>
      <c r="K27" s="40"/>
      <c r="L27" s="29"/>
    </row>
    <row r="28" spans="2:12" x14ac:dyDescent="0.2">
      <c r="B28" s="34"/>
      <c r="C28" s="73" t="s">
        <v>27</v>
      </c>
      <c r="D28" s="73"/>
      <c r="E28" s="42">
        <f>IF([1]ESF!E32&lt;[1]ESF!F32,[1]ESF!F32-[1]ESF!E32,0)</f>
        <v>0</v>
      </c>
      <c r="F28" s="42">
        <f>IF(E28&gt;0,0,[1]ESF!E32-[1]ESF!F32)</f>
        <v>0</v>
      </c>
      <c r="G28" s="33"/>
      <c r="H28" s="73" t="s">
        <v>28</v>
      </c>
      <c r="I28" s="73"/>
      <c r="J28" s="42">
        <f>IF([1]ESF!J31&gt;[1]ESF!K31,[1]ESF!J31-[1]ESF!K31,0)</f>
        <v>0</v>
      </c>
      <c r="K28" s="42">
        <f>IF(J28&gt;0,0,[1]ESF!K31-[1]ESF!J31)</f>
        <v>0</v>
      </c>
      <c r="L28" s="29"/>
    </row>
    <row r="29" spans="2:12" x14ac:dyDescent="0.2">
      <c r="B29" s="34"/>
      <c r="C29" s="73" t="s">
        <v>29</v>
      </c>
      <c r="D29" s="73"/>
      <c r="E29" s="42">
        <f>IF([1]ESF!E33&lt;[1]ESF!F33,[1]ESF!F33-[1]ESF!E33,0)</f>
        <v>0</v>
      </c>
      <c r="F29" s="42">
        <f>IF(E29&gt;0,0,[1]ESF!E33-[1]ESF!F33)</f>
        <v>0</v>
      </c>
      <c r="G29" s="33"/>
      <c r="H29" s="73" t="s">
        <v>30</v>
      </c>
      <c r="I29" s="73"/>
      <c r="J29" s="42">
        <f>IF([1]ESF!J32&gt;[1]ESF!K32,[1]ESF!J32-[1]ESF!K32,0)</f>
        <v>0</v>
      </c>
      <c r="K29" s="42">
        <f>IF(J29&gt;0,0,[1]ESF!K32-[1]ESF!J32)</f>
        <v>0</v>
      </c>
      <c r="L29" s="29"/>
    </row>
    <row r="30" spans="2:12" x14ac:dyDescent="0.2">
      <c r="B30" s="34"/>
      <c r="C30" s="73" t="s">
        <v>31</v>
      </c>
      <c r="D30" s="73"/>
      <c r="E30" s="42">
        <v>4616.33</v>
      </c>
      <c r="F30" s="42">
        <v>0</v>
      </c>
      <c r="G30" s="33"/>
      <c r="H30" s="73" t="s">
        <v>32</v>
      </c>
      <c r="I30" s="73"/>
      <c r="J30" s="42">
        <f>IF([1]ESF!J33&gt;[1]ESF!K33,[1]ESF!J33-[1]ESF!K33,0)</f>
        <v>0</v>
      </c>
      <c r="K30" s="42">
        <f>IF(J30&gt;0,0,[1]ESF!K33-[1]ESF!J33)</f>
        <v>0</v>
      </c>
      <c r="L30" s="29"/>
    </row>
    <row r="31" spans="2:12" x14ac:dyDescent="0.2">
      <c r="B31" s="34"/>
      <c r="C31" s="73" t="s">
        <v>33</v>
      </c>
      <c r="D31" s="73"/>
      <c r="E31" s="42">
        <v>0</v>
      </c>
      <c r="F31" s="42">
        <v>0</v>
      </c>
      <c r="G31" s="33"/>
      <c r="H31" s="73" t="s">
        <v>34</v>
      </c>
      <c r="I31" s="73"/>
      <c r="J31" s="42">
        <f>IF([1]ESF!J34&gt;[1]ESF!K34,[1]ESF!J34-[1]ESF!K34,0)</f>
        <v>0</v>
      </c>
      <c r="K31" s="42">
        <f>IF(J31&gt;0,0,[1]ESF!K34-[1]ESF!J34)</f>
        <v>0</v>
      </c>
      <c r="L31" s="29"/>
    </row>
    <row r="32" spans="2:12" ht="26.1" customHeight="1" x14ac:dyDescent="0.2">
      <c r="B32" s="34"/>
      <c r="C32" s="77" t="s">
        <v>35</v>
      </c>
      <c r="D32" s="77"/>
      <c r="E32" s="42">
        <v>0</v>
      </c>
      <c r="F32" s="42">
        <v>4616.33</v>
      </c>
      <c r="G32" s="33"/>
      <c r="H32" s="77" t="s">
        <v>36</v>
      </c>
      <c r="I32" s="77"/>
      <c r="J32" s="42">
        <f>IF([1]ESF!J35&gt;[1]ESF!K35,[1]ESF!J35-[1]ESF!K35,0)</f>
        <v>0</v>
      </c>
      <c r="K32" s="42">
        <f>IF(J32&gt;0,0,[1]ESF!K35-[1]ESF!J35)</f>
        <v>0</v>
      </c>
      <c r="L32" s="29"/>
    </row>
    <row r="33" spans="2:16" x14ac:dyDescent="0.2">
      <c r="B33" s="34"/>
      <c r="C33" s="73" t="s">
        <v>37</v>
      </c>
      <c r="D33" s="73"/>
      <c r="E33" s="42">
        <f>IF([1]ESF!E37&lt;[1]ESF!F37,[1]ESF!F37-[1]ESF!E37,0)</f>
        <v>0</v>
      </c>
      <c r="F33" s="42">
        <f>IF(E33&gt;0,0,[1]ESF!E37-[1]ESF!F37)</f>
        <v>0</v>
      </c>
      <c r="G33" s="33"/>
      <c r="H33" s="73" t="s">
        <v>38</v>
      </c>
      <c r="I33" s="73"/>
      <c r="J33" s="42">
        <f>IF([1]ESF!J36&gt;[1]ESF!K36,[1]ESF!J36-[1]ESF!K36,0)</f>
        <v>0</v>
      </c>
      <c r="K33" s="42">
        <f>IF(J33&gt;0,0,[1]ESF!K36-[1]ESF!J36)</f>
        <v>0</v>
      </c>
      <c r="L33" s="29"/>
      <c r="P33" s="1">
        <v>718968387.62</v>
      </c>
    </row>
    <row r="34" spans="2:16" ht="25.5" customHeight="1" x14ac:dyDescent="0.2">
      <c r="B34" s="34"/>
      <c r="C34" s="77" t="s">
        <v>39</v>
      </c>
      <c r="D34" s="77"/>
      <c r="E34" s="42">
        <f>IF([1]ESF!E38&lt;[1]ESF!F38,[1]ESF!F38-[1]ESF!E38,0)</f>
        <v>0</v>
      </c>
      <c r="F34" s="42">
        <f>IF(E34&gt;0,0,[1]ESF!E38-[1]ESF!F38)</f>
        <v>0</v>
      </c>
      <c r="G34" s="33"/>
      <c r="H34" s="38"/>
      <c r="I34" s="38"/>
      <c r="J34" s="44"/>
      <c r="K34" s="44"/>
      <c r="L34" s="29"/>
    </row>
    <row r="35" spans="2:16" x14ac:dyDescent="0.2">
      <c r="B35" s="34"/>
      <c r="C35" s="73" t="s">
        <v>40</v>
      </c>
      <c r="D35" s="73"/>
      <c r="E35" s="42">
        <f>IF([1]ESF!E39&lt;[1]ESF!F39,[1]ESF!F39-[1]ESF!E39,0)</f>
        <v>0</v>
      </c>
      <c r="F35" s="42">
        <f>IF(E35&gt;0,0,[1]ESF!E39-[1]ESF!F39)</f>
        <v>0</v>
      </c>
      <c r="G35" s="33"/>
      <c r="H35" s="74" t="s">
        <v>41</v>
      </c>
      <c r="I35" s="74"/>
      <c r="J35" s="35">
        <f>J37+J43</f>
        <v>497971254.52999997</v>
      </c>
      <c r="K35" s="35">
        <v>0</v>
      </c>
      <c r="L35" s="29"/>
    </row>
    <row r="36" spans="2:16" x14ac:dyDescent="0.2">
      <c r="B36" s="37"/>
      <c r="C36" s="38"/>
      <c r="D36" s="39"/>
      <c r="E36" s="32"/>
      <c r="F36" s="32"/>
      <c r="G36" s="33"/>
      <c r="H36" s="38"/>
      <c r="I36" s="38"/>
      <c r="J36" s="40"/>
      <c r="K36" s="40"/>
      <c r="L36" s="29"/>
    </row>
    <row r="37" spans="2:16" x14ac:dyDescent="0.2">
      <c r="B37" s="34"/>
      <c r="C37" s="14"/>
      <c r="D37" s="14"/>
      <c r="E37" s="14"/>
      <c r="F37" s="14"/>
      <c r="G37" s="33"/>
      <c r="H37" s="74" t="s">
        <v>42</v>
      </c>
      <c r="I37" s="74"/>
      <c r="J37" s="35">
        <f>SUM(J39:J41)</f>
        <v>6924.51</v>
      </c>
      <c r="K37" s="35">
        <f>SUM(K39:K41)</f>
        <v>0</v>
      </c>
      <c r="L37" s="29"/>
    </row>
    <row r="38" spans="2:16" x14ac:dyDescent="0.2">
      <c r="B38" s="37"/>
      <c r="C38" s="14"/>
      <c r="D38" s="14"/>
      <c r="E38" s="14"/>
      <c r="F38" s="14"/>
      <c r="G38" s="33"/>
      <c r="H38" s="38"/>
      <c r="I38" s="38"/>
      <c r="J38" s="40"/>
      <c r="K38" s="40"/>
      <c r="L38" s="29"/>
    </row>
    <row r="39" spans="2:16" x14ac:dyDescent="0.2">
      <c r="B39" s="34"/>
      <c r="C39" s="14"/>
      <c r="D39" s="14"/>
      <c r="E39" s="14"/>
      <c r="F39" s="14"/>
      <c r="G39" s="33"/>
      <c r="H39" s="73" t="s">
        <v>43</v>
      </c>
      <c r="I39" s="73"/>
      <c r="J39" s="42">
        <v>6924.51</v>
      </c>
      <c r="K39" s="42">
        <v>0</v>
      </c>
      <c r="L39" s="29"/>
      <c r="P39" s="1">
        <v>660004325.44000006</v>
      </c>
    </row>
    <row r="40" spans="2:16" x14ac:dyDescent="0.2">
      <c r="B40" s="37"/>
      <c r="C40" s="14"/>
      <c r="D40" s="14"/>
      <c r="E40" s="14"/>
      <c r="F40" s="14"/>
      <c r="G40" s="33"/>
      <c r="H40" s="73" t="s">
        <v>44</v>
      </c>
      <c r="I40" s="73"/>
      <c r="J40" s="42">
        <f>IF([1]ESF!J47&gt;[1]ESF!K47,[1]ESF!J47-[1]ESF!K47,0)</f>
        <v>0</v>
      </c>
      <c r="K40" s="42">
        <f>IF(J40&gt;0,0,[1]ESF!K47-[1]ESF!J47)</f>
        <v>0</v>
      </c>
      <c r="L40" s="29"/>
    </row>
    <row r="41" spans="2:16" x14ac:dyDescent="0.2">
      <c r="B41" s="34"/>
      <c r="C41" s="14"/>
      <c r="D41" s="14"/>
      <c r="E41" s="14"/>
      <c r="F41" s="14"/>
      <c r="G41" s="33"/>
      <c r="H41" s="73" t="s">
        <v>45</v>
      </c>
      <c r="I41" s="73"/>
      <c r="J41" s="42">
        <f>IF([1]ESF!J48&gt;[1]ESF!K48,[1]ESF!J48-[1]ESF!K48,0)</f>
        <v>0</v>
      </c>
      <c r="K41" s="42">
        <f>IF(J41&gt;0,0,[1]ESF!K48-[1]ESF!J48)</f>
        <v>0</v>
      </c>
      <c r="L41" s="29"/>
    </row>
    <row r="42" spans="2:16" x14ac:dyDescent="0.2">
      <c r="B42" s="34"/>
      <c r="C42" s="14"/>
      <c r="D42" s="14"/>
      <c r="E42" s="14"/>
      <c r="F42" s="14"/>
      <c r="G42" s="33"/>
      <c r="H42" s="38"/>
      <c r="I42" s="38"/>
      <c r="J42" s="40"/>
      <c r="K42" s="40"/>
      <c r="L42" s="29"/>
    </row>
    <row r="43" spans="2:16" x14ac:dyDescent="0.2">
      <c r="B43" s="34"/>
      <c r="C43" s="14"/>
      <c r="D43" s="14"/>
      <c r="E43" s="14"/>
      <c r="F43" s="14"/>
      <c r="G43" s="33"/>
      <c r="H43" s="74" t="s">
        <v>46</v>
      </c>
      <c r="I43" s="74"/>
      <c r="J43" s="35">
        <f>J45+J46+J49+J47</f>
        <v>497964330.01999998</v>
      </c>
      <c r="K43" s="35">
        <v>0</v>
      </c>
      <c r="L43" s="29"/>
    </row>
    <row r="44" spans="2:16" x14ac:dyDescent="0.2">
      <c r="B44" s="34"/>
      <c r="C44" s="14"/>
      <c r="D44" s="14"/>
      <c r="E44" s="14"/>
      <c r="F44" s="14"/>
      <c r="G44" s="33"/>
      <c r="H44" s="38"/>
      <c r="I44" s="38"/>
      <c r="J44" s="43"/>
      <c r="K44" s="40"/>
      <c r="L44" s="29"/>
      <c r="P44" s="1" t="e">
        <f>H49+P24+P41</f>
        <v>#VALUE!</v>
      </c>
    </row>
    <row r="45" spans="2:16" x14ac:dyDescent="0.2">
      <c r="B45" s="34"/>
      <c r="C45" s="14"/>
      <c r="D45" s="14"/>
      <c r="E45" s="14"/>
      <c r="F45" s="14"/>
      <c r="G45" s="33"/>
      <c r="H45" s="73" t="s">
        <v>47</v>
      </c>
      <c r="I45" s="73"/>
      <c r="J45" s="42">
        <v>455757904.44</v>
      </c>
      <c r="K45" s="42">
        <v>0</v>
      </c>
      <c r="L45" s="29"/>
      <c r="P45" s="3"/>
    </row>
    <row r="46" spans="2:16" x14ac:dyDescent="0.2">
      <c r="B46" s="34"/>
      <c r="C46" s="14"/>
      <c r="D46" s="14"/>
      <c r="E46" s="14"/>
      <c r="F46" s="14"/>
      <c r="G46" s="45"/>
      <c r="H46" s="73" t="s">
        <v>48</v>
      </c>
      <c r="I46" s="73"/>
      <c r="J46" s="42">
        <v>42200856.049999997</v>
      </c>
      <c r="K46" s="42">
        <f>IF(J46&gt;0,0,[1]ESF!K53-[1]ESF!J53)</f>
        <v>0</v>
      </c>
      <c r="L46" s="29"/>
    </row>
    <row r="47" spans="2:16" x14ac:dyDescent="0.2">
      <c r="B47" s="34"/>
      <c r="C47" s="14"/>
      <c r="D47" s="14"/>
      <c r="E47" s="14"/>
      <c r="F47" s="14"/>
      <c r="G47" s="33"/>
      <c r="H47" s="73" t="s">
        <v>49</v>
      </c>
      <c r="I47" s="73"/>
      <c r="J47" s="42">
        <v>0</v>
      </c>
      <c r="K47" s="42">
        <f>IF(J47&gt;0,0,[1]ESF!K54-[1]ESF!J54)</f>
        <v>0</v>
      </c>
      <c r="L47" s="29"/>
    </row>
    <row r="48" spans="2:16" x14ac:dyDescent="0.2">
      <c r="B48" s="34"/>
      <c r="C48" s="14"/>
      <c r="D48" s="14"/>
      <c r="E48" s="14"/>
      <c r="F48" s="14"/>
      <c r="G48" s="33"/>
      <c r="H48" s="73" t="s">
        <v>50</v>
      </c>
      <c r="I48" s="73"/>
      <c r="J48" s="42">
        <f>IF([1]ESF!J55&gt;[1]ESF!K55,[1]ESF!J55-[1]ESF!K55,0)</f>
        <v>0</v>
      </c>
      <c r="K48" s="42">
        <f>IF(J48&gt;0,0,[1]ESF!K55-[1]ESF!J55)</f>
        <v>0</v>
      </c>
      <c r="L48" s="29"/>
    </row>
    <row r="49" spans="2:12" x14ac:dyDescent="0.2">
      <c r="B49" s="37"/>
      <c r="C49" s="14"/>
      <c r="D49" s="14"/>
      <c r="E49" s="14"/>
      <c r="F49" s="14"/>
      <c r="G49" s="33"/>
      <c r="H49" s="73" t="s">
        <v>51</v>
      </c>
      <c r="I49" s="73"/>
      <c r="J49" s="42">
        <v>5569.53</v>
      </c>
      <c r="K49" s="42">
        <f>IF(J49&gt;0,0,[1]ESF!K56-[1]ESF!J56)</f>
        <v>0</v>
      </c>
      <c r="L49" s="29"/>
    </row>
    <row r="50" spans="2:12" x14ac:dyDescent="0.2">
      <c r="B50" s="34"/>
      <c r="C50" s="14"/>
      <c r="D50" s="14"/>
      <c r="E50" s="14"/>
      <c r="F50" s="14"/>
      <c r="G50" s="33"/>
      <c r="H50" s="38"/>
      <c r="I50" s="38"/>
      <c r="J50" s="40"/>
      <c r="K50" s="40"/>
      <c r="L50" s="29"/>
    </row>
    <row r="51" spans="2:12" ht="26.1" customHeight="1" x14ac:dyDescent="0.2">
      <c r="B51" s="37"/>
      <c r="C51" s="14"/>
      <c r="D51" s="14"/>
      <c r="E51" s="14"/>
      <c r="F51" s="14"/>
      <c r="G51" s="33"/>
      <c r="H51" s="74" t="s">
        <v>52</v>
      </c>
      <c r="I51" s="74"/>
      <c r="J51" s="35">
        <f>SUM(J53:J54)</f>
        <v>0</v>
      </c>
      <c r="K51" s="35">
        <f>SUM(K53:K54)</f>
        <v>0</v>
      </c>
      <c r="L51" s="29"/>
    </row>
    <row r="52" spans="2:12" x14ac:dyDescent="0.2">
      <c r="B52" s="34"/>
      <c r="C52" s="14"/>
      <c r="D52" s="14"/>
      <c r="E52" s="14"/>
      <c r="F52" s="14"/>
      <c r="G52" s="33"/>
      <c r="H52" s="38"/>
      <c r="I52" s="38"/>
      <c r="J52" s="40"/>
      <c r="K52" s="40"/>
      <c r="L52" s="29"/>
    </row>
    <row r="53" spans="2:12" x14ac:dyDescent="0.2">
      <c r="B53" s="34"/>
      <c r="C53" s="14"/>
      <c r="D53" s="14"/>
      <c r="E53" s="14"/>
      <c r="F53" s="14"/>
      <c r="G53" s="33"/>
      <c r="H53" s="73" t="s">
        <v>53</v>
      </c>
      <c r="I53" s="73"/>
      <c r="J53" s="42">
        <f>IF([1]ESF!J60&gt;[1]ESF!K60,[1]ESF!J60-[1]ESF!K60,0)</f>
        <v>0</v>
      </c>
      <c r="K53" s="42">
        <f>IF(J53&gt;0,0,[1]ESF!K60-[1]ESF!J60)</f>
        <v>0</v>
      </c>
      <c r="L53" s="29"/>
    </row>
    <row r="54" spans="2:12" ht="19.5" customHeight="1" x14ac:dyDescent="0.2">
      <c r="B54" s="46"/>
      <c r="C54" s="47"/>
      <c r="D54" s="47"/>
      <c r="E54" s="47"/>
      <c r="F54" s="47"/>
      <c r="G54" s="48"/>
      <c r="H54" s="75" t="s">
        <v>54</v>
      </c>
      <c r="I54" s="75"/>
      <c r="J54" s="49">
        <f>IF([1]ESF!J61&gt;[1]ESF!K61,[1]ESF!J61-[1]ESF!K61,0)</f>
        <v>0</v>
      </c>
      <c r="K54" s="49">
        <f>IF(J54&gt;0,0,[1]ESF!K61-[1]ESF!J61)</f>
        <v>0</v>
      </c>
      <c r="L54" s="50"/>
    </row>
    <row r="55" spans="2:12" ht="6" customHeight="1" x14ac:dyDescent="0.2">
      <c r="B55" s="51"/>
      <c r="C55" s="47"/>
      <c r="D55" s="52"/>
      <c r="E55" s="53"/>
      <c r="F55" s="54"/>
      <c r="G55" s="54"/>
      <c r="H55" s="47"/>
      <c r="I55" s="55"/>
      <c r="J55" s="56"/>
      <c r="K55" s="57"/>
      <c r="L55" s="54"/>
    </row>
    <row r="56" spans="2:12" ht="15" customHeight="1" x14ac:dyDescent="0.2">
      <c r="B56" s="58" t="s">
        <v>55</v>
      </c>
      <c r="C56" s="58"/>
      <c r="D56" s="58"/>
      <c r="E56" s="58"/>
      <c r="F56" s="58"/>
      <c r="G56" s="58"/>
      <c r="H56" s="58"/>
      <c r="I56" s="58"/>
      <c r="J56" s="59"/>
      <c r="L56" s="40"/>
    </row>
    <row r="57" spans="2:12" ht="9.75" customHeight="1" x14ac:dyDescent="0.2">
      <c r="C57" s="60"/>
      <c r="D57" s="61"/>
      <c r="E57" s="62"/>
      <c r="F57" s="62"/>
      <c r="H57" s="63"/>
      <c r="I57" s="64"/>
      <c r="J57" s="65"/>
      <c r="K57" s="65"/>
    </row>
    <row r="58" spans="2:12" s="14" customFormat="1" x14ac:dyDescent="0.2">
      <c r="C58" s="60"/>
      <c r="D58" s="61"/>
      <c r="E58" s="62"/>
      <c r="F58" s="62"/>
      <c r="H58" s="63"/>
      <c r="I58" s="64"/>
      <c r="J58" s="65"/>
      <c r="K58" s="65"/>
    </row>
    <row r="59" spans="2:12" s="14" customFormat="1" ht="14.1" customHeight="1" x14ac:dyDescent="0.2">
      <c r="C59" s="66"/>
      <c r="D59" s="76"/>
      <c r="E59" s="76"/>
      <c r="F59" s="62"/>
      <c r="G59" s="62"/>
      <c r="H59" s="72"/>
      <c r="I59" s="72"/>
      <c r="J59" s="67"/>
      <c r="K59" s="65"/>
    </row>
    <row r="60" spans="2:12" s="14" customFormat="1" ht="14.1" customHeight="1" x14ac:dyDescent="0.2">
      <c r="C60" s="68"/>
      <c r="D60" s="71"/>
      <c r="E60" s="71"/>
      <c r="F60" s="69"/>
      <c r="G60" s="69"/>
      <c r="H60" s="72"/>
      <c r="I60" s="72"/>
      <c r="J60" s="67"/>
      <c r="K60" s="65"/>
    </row>
    <row r="61" spans="2:12" s="14" customFormat="1" x14ac:dyDescent="0.2">
      <c r="B61" s="70"/>
      <c r="G61" s="33"/>
      <c r="I61" s="15"/>
      <c r="J61" s="16"/>
      <c r="K61" s="16"/>
    </row>
    <row r="62" spans="2:12" s="14" customFormat="1" x14ac:dyDescent="0.2">
      <c r="I62" s="15"/>
      <c r="J62" s="16"/>
      <c r="K62" s="16"/>
    </row>
    <row r="63" spans="2:12" s="14" customFormat="1" x14ac:dyDescent="0.2">
      <c r="I63" s="15"/>
      <c r="J63" s="16"/>
      <c r="K63" s="16"/>
    </row>
    <row r="64" spans="2:12" s="14" customFormat="1" x14ac:dyDescent="0.2">
      <c r="I64" s="15"/>
      <c r="J64" s="16"/>
      <c r="K64" s="16"/>
    </row>
    <row r="65" x14ac:dyDescent="0.2"/>
    <row r="66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t="12" hidden="1" customHeight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9:9" hidden="1" x14ac:dyDescent="0.2"/>
    <row r="290" spans="9:9" hidden="1" x14ac:dyDescent="0.2"/>
    <row r="291" spans="9:9" hidden="1" x14ac:dyDescent="0.2"/>
    <row r="292" spans="9:9" hidden="1" x14ac:dyDescent="0.2"/>
    <row r="293" spans="9:9" hidden="1" x14ac:dyDescent="0.2"/>
    <row r="294" spans="9:9" hidden="1" x14ac:dyDescent="0.2"/>
    <row r="295" spans="9:9" hidden="1" x14ac:dyDescent="0.2"/>
    <row r="296" spans="9:9" hidden="1" x14ac:dyDescent="0.2"/>
    <row r="297" spans="9:9" hidden="1" x14ac:dyDescent="0.2"/>
    <row r="298" spans="9:9" hidden="1" x14ac:dyDescent="0.2"/>
    <row r="299" spans="9:9" hidden="1" x14ac:dyDescent="0.2"/>
    <row r="300" spans="9:9" hidden="1" x14ac:dyDescent="0.2">
      <c r="I300" s="1"/>
    </row>
    <row r="301" spans="9:9" hidden="1" x14ac:dyDescent="0.2"/>
    <row r="302" spans="9:9" hidden="1" x14ac:dyDescent="0.2"/>
    <row r="303" spans="9:9" hidden="1" x14ac:dyDescent="0.2">
      <c r="I303" s="1"/>
    </row>
    <row r="304" spans="9:9" hidden="1" x14ac:dyDescent="0.2"/>
    <row r="305" spans="9:9" hidden="1" x14ac:dyDescent="0.2"/>
    <row r="306" spans="9:9" hidden="1" x14ac:dyDescent="0.2">
      <c r="I306" s="1"/>
    </row>
    <row r="307" spans="9:9" hidden="1" x14ac:dyDescent="0.2"/>
  </sheetData>
  <mergeCells count="56">
    <mergeCell ref="C10:D10"/>
    <mergeCell ref="H10:I10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7:D27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H48:I48"/>
    <mergeCell ref="C34:D34"/>
    <mergeCell ref="C35:D35"/>
    <mergeCell ref="H35:I35"/>
    <mergeCell ref="H37:I37"/>
    <mergeCell ref="H39:I39"/>
    <mergeCell ref="H40:I40"/>
    <mergeCell ref="H41:I41"/>
    <mergeCell ref="H43:I43"/>
    <mergeCell ref="H45:I45"/>
    <mergeCell ref="H46:I46"/>
    <mergeCell ref="H47:I47"/>
    <mergeCell ref="D60:E60"/>
    <mergeCell ref="H60:I60"/>
    <mergeCell ref="H49:I49"/>
    <mergeCell ref="H51:I51"/>
    <mergeCell ref="H53:I53"/>
    <mergeCell ref="H54:I54"/>
    <mergeCell ref="D59:E59"/>
    <mergeCell ref="H59:I59"/>
  </mergeCells>
  <printOptions horizontalCentered="1"/>
  <pageMargins left="0.23622047244094491" right="0.23622047244094491" top="0.74803149606299213" bottom="0.74803149606299213" header="0.31496062992125984" footer="0.31496062992125984"/>
  <pageSetup scale="52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2018-07-13T18:49:24Z</dcterms:created>
  <dcterms:modified xsi:type="dcterms:W3CDTF">2018-07-16T15:45:26Z</dcterms:modified>
</cp:coreProperties>
</file>