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xampp\htdocs\saludv3\download\repsseg\2016\tri\CP2T\2InformacionPresupuestaria\xlsx\"/>
    </mc:Choice>
  </mc:AlternateContent>
  <xr:revisionPtr revIDLastSave="0" documentId="8_{4B8E062C-A133-4042-BB73-EB894AB50822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0" i="1" l="1"/>
  <c r="G50" i="1"/>
  <c r="I49" i="1"/>
  <c r="J49" i="1" s="1"/>
  <c r="H49" i="1"/>
  <c r="H44" i="1" s="1"/>
  <c r="F49" i="1"/>
  <c r="F44" i="1" s="1"/>
  <c r="E49" i="1"/>
  <c r="G49" i="1" s="1"/>
  <c r="G48" i="1"/>
  <c r="J47" i="1"/>
  <c r="I47" i="1"/>
  <c r="H47" i="1"/>
  <c r="F47" i="1"/>
  <c r="E47" i="1"/>
  <c r="G47" i="1" s="1"/>
  <c r="G46" i="1"/>
  <c r="J45" i="1"/>
  <c r="J44" i="1" s="1"/>
  <c r="I45" i="1"/>
  <c r="H45" i="1"/>
  <c r="F45" i="1"/>
  <c r="E45" i="1"/>
  <c r="E44" i="1" s="1"/>
  <c r="E62" i="1" s="1"/>
  <c r="I44" i="1"/>
  <c r="J40" i="1"/>
  <c r="G40" i="1"/>
  <c r="J39" i="1"/>
  <c r="G39" i="1"/>
  <c r="J38" i="1"/>
  <c r="J37" i="1"/>
  <c r="I38" i="1"/>
  <c r="H38" i="1"/>
  <c r="H37" i="1" s="1"/>
  <c r="F38" i="1"/>
  <c r="G38" i="1" s="1"/>
  <c r="F37" i="1"/>
  <c r="I37" i="1"/>
  <c r="I62" i="1"/>
  <c r="J63" i="1" s="1"/>
  <c r="I30" i="1"/>
  <c r="H30" i="1"/>
  <c r="F30" i="1"/>
  <c r="E30" i="1"/>
  <c r="J31" i="1" s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J30" i="1" s="1"/>
  <c r="G16" i="1"/>
  <c r="J15" i="1"/>
  <c r="G15" i="1"/>
  <c r="J14" i="1"/>
  <c r="G14" i="1"/>
  <c r="J13" i="1"/>
  <c r="G13" i="1"/>
  <c r="G30" i="1" s="1"/>
  <c r="F62" i="1" l="1"/>
  <c r="H62" i="1"/>
  <c r="J62" i="1"/>
  <c r="G37" i="1"/>
  <c r="G45" i="1"/>
  <c r="G44" i="1" s="1"/>
  <c r="G62" i="1" l="1"/>
</calcChain>
</file>

<file path=xl/comments1.xml><?xml version="1.0" encoding="utf-8"?>
<comments xmlns="http://schemas.openxmlformats.org/spreadsheetml/2006/main">
  <authors>
    <author>DGCG</author>
  </authors>
  <commentList>
    <comment ref="H63" authorId="0" shapeId="0">
      <text>
        <r>
          <rPr>
            <b/>
            <sz val="9"/>
            <color indexed="8"/>
            <rFont val="Tahoma"/>
            <family val="2"/>
          </rPr>
          <t>DGCG:
Recaudado menos Estimado</t>
        </r>
        <r>
          <rPr>
            <sz val="9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<sst xmlns="http://schemas.openxmlformats.org/spreadsheetml/2006/main" count="64" uniqueCount="46">
  <si>
    <t>ESTADO ANALÍTICO DE INGRESOS</t>
  </si>
  <si>
    <t>POR FUENTE DE FINANCIAMIENTO Y FUENTE DE FINANCIAMIENTO/RUBRO</t>
  </si>
  <si>
    <t>Del 1 de Enero al 30 de Junio de 2016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</si>
  <si>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</si>
  <si>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</si>
  <si>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</si>
  <si>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</si>
  <si>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</si>
  <si>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</si>
  <si>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</si>
  <si>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</si>
  <si>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</si>
  <si>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</si>
  <si>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</si>
  <si>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</si>
  <si>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</si>
  <si>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</si>
  <si>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</si>
  <si>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</si>
  <si>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</si>
  <si>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</si>
  <si>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</si>
  <si>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</si>
  <si>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</si>
  <si>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</si>
  <si>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No Comprendidos en las fracciones de la Ley de Ingresos causadas en</t>
  </si>
  <si>
    <t>ejercicios fiscales anteriores pendiente de liquidación o pago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</si>
  <si>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</si>
  <si>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</si>
  <si>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</si>
  <si>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</si>
  <si>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</si>
  <si>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</si>
  <si>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</si>
  <si>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INGRESOS PROPIOS</t>
  </si>
  <si>
    <t>APROVECHAMIENTOS</t>
  </si>
  <si>
    <t>APROVECHAMIENTOS  TIPO CORRIENTE</t>
  </si>
  <si>
    <t>APROVECHAMIENTOS NO COMPRENDIDOS EN</t>
  </si>
  <si>
    <t>RECURSOS FEDERALES</t>
  </si>
  <si>
    <t>PRODUCTOS</t>
  </si>
  <si>
    <t>PRODUCTOS DE TIPO CORRIENTE</t>
  </si>
  <si>
    <t xml:space="preserve">APROVECHAMIENTOS NO COMPRENDIDOS EN </t>
  </si>
  <si>
    <t>PARTICIPACIONES Y APORTACIONES</t>
  </si>
  <si>
    <t>CONVENIOS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</si>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</sst>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82">
    <xf numFmtId="0" fontId="0" fillId="0" borderId="0" xfId="0"/>
    <xf numFmtId="0" fontId="8" fillId="2" borderId="0" xfId="0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/>
    </xf>
    <xf numFmtId="0" fontId="9" fillId="0" borderId="0" xfId="0" applyFont="1" applyFill="1" applyBorder="1"/>
    <xf numFmtId="0" fontId="9" fillId="2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8" fillId="2" borderId="0" xfId="2" applyFont="1" applyFill="1" applyBorder="1"/>
    <xf numFmtId="0" fontId="8" fillId="2" borderId="0" xfId="2" applyFont="1" applyFill="1" applyBorder="1" applyAlignment="1">
      <alignment horizontal="center"/>
    </xf>
    <xf numFmtId="0" fontId="8" fillId="2" borderId="0" xfId="2" applyFont="1" applyFill="1" applyBorder="1" applyAlignment="1"/>
    <xf numFmtId="37" fontId="1" fillId="3" borderId="1" xfId="2" applyNumberFormat="1" applyFont="1" applyFill="1" applyBorder="1" applyAlignment="1">
      <alignment horizontal="center" vertical="center"/>
    </xf>
    <xf numFmtId="37" fontId="1" fillId="3" borderId="1" xfId="2" applyNumberFormat="1" applyFont="1" applyFill="1" applyBorder="1" applyAlignment="1">
      <alignment horizontal="center" wrapText="1"/>
    </xf>
    <xf numFmtId="0" fontId="9" fillId="2" borderId="0" xfId="2" applyFont="1" applyFill="1" applyBorder="1"/>
    <xf numFmtId="43" fontId="9" fillId="2" borderId="2" xfId="1" applyFont="1" applyFill="1" applyBorder="1"/>
    <xf numFmtId="43" fontId="9" fillId="2" borderId="3" xfId="1" applyFont="1" applyFill="1" applyBorder="1"/>
    <xf numFmtId="43" fontId="9" fillId="2" borderId="4" xfId="1" applyFont="1" applyFill="1" applyBorder="1"/>
    <xf numFmtId="0" fontId="9" fillId="2" borderId="4" xfId="1" applyNumberFormat="1" applyFont="1" applyFill="1" applyBorder="1" applyAlignment="1">
      <alignment horizontal="center"/>
    </xf>
    <xf numFmtId="43" fontId="9" fillId="2" borderId="5" xfId="1" applyFont="1" applyFill="1" applyBorder="1" applyAlignment="1">
      <alignment horizontal="center"/>
    </xf>
    <xf numFmtId="0" fontId="8" fillId="2" borderId="6" xfId="1" applyNumberFormat="1" applyFont="1" applyFill="1" applyBorder="1" applyAlignment="1">
      <alignment vertical="center" wrapText="1"/>
    </xf>
    <xf numFmtId="0" fontId="8" fillId="0" borderId="0" xfId="0" applyFont="1" applyFill="1" applyBorder="1"/>
    <xf numFmtId="4" fontId="8" fillId="0" borderId="0" xfId="0" applyNumberFormat="1" applyFont="1" applyFill="1" applyBorder="1"/>
    <xf numFmtId="0" fontId="9" fillId="2" borderId="6" xfId="1" applyNumberFormat="1" applyFont="1" applyFill="1" applyBorder="1" applyAlignment="1">
      <alignment vertical="center" wrapText="1"/>
    </xf>
    <xf numFmtId="4" fontId="9" fillId="0" borderId="0" xfId="0" applyNumberFormat="1" applyFont="1" applyFill="1" applyBorder="1"/>
    <xf numFmtId="43" fontId="8" fillId="0" borderId="0" xfId="1" applyFont="1" applyFill="1" applyBorder="1"/>
    <xf numFmtId="43" fontId="8" fillId="2" borderId="6" xfId="1" applyFont="1" applyFill="1" applyBorder="1" applyAlignment="1">
      <alignment vertical="center" wrapText="1"/>
    </xf>
    <xf numFmtId="43" fontId="9" fillId="2" borderId="7" xfId="1" applyFont="1" applyFill="1" applyBorder="1" applyAlignment="1">
      <alignment horizontal="center" vertical="center"/>
    </xf>
    <xf numFmtId="43" fontId="8" fillId="0" borderId="6" xfId="1" applyFont="1" applyFill="1" applyBorder="1"/>
    <xf numFmtId="43" fontId="9" fillId="2" borderId="8" xfId="1" applyFont="1" applyFill="1" applyBorder="1" applyAlignment="1">
      <alignment horizontal="center" vertical="center"/>
    </xf>
    <xf numFmtId="43" fontId="9" fillId="2" borderId="9" xfId="1" applyFont="1" applyFill="1" applyBorder="1" applyAlignment="1">
      <alignment horizontal="center" vertical="center"/>
    </xf>
    <xf numFmtId="43" fontId="9" fillId="2" borderId="10" xfId="1" applyFont="1" applyFill="1" applyBorder="1" applyAlignment="1">
      <alignment wrapText="1"/>
    </xf>
    <xf numFmtId="43" fontId="8" fillId="2" borderId="11" xfId="1" applyFont="1" applyFill="1" applyBorder="1" applyAlignment="1">
      <alignment horizontal="centerContinuous"/>
    </xf>
    <xf numFmtId="43" fontId="8" fillId="2" borderId="12" xfId="1" applyFont="1" applyFill="1" applyBorder="1" applyAlignment="1">
      <alignment horizontal="centerContinuous"/>
    </xf>
    <xf numFmtId="43" fontId="8" fillId="2" borderId="13" xfId="1" applyFont="1" applyFill="1" applyBorder="1" applyAlignment="1">
      <alignment horizontal="left" wrapText="1"/>
    </xf>
    <xf numFmtId="43" fontId="8" fillId="2" borderId="1" xfId="1" applyFont="1" applyFill="1" applyBorder="1" applyAlignment="1">
      <alignment vertical="center" wrapText="1"/>
    </xf>
    <xf numFmtId="43" fontId="2" fillId="2" borderId="3" xfId="1" applyFont="1" applyFill="1" applyBorder="1" applyAlignment="1">
      <alignment vertical="top" wrapText="1"/>
    </xf>
    <xf numFmtId="43" fontId="8" fillId="2" borderId="14" xfId="1" applyNumberFormat="1" applyFont="1" applyFill="1" applyBorder="1" applyAlignment="1">
      <alignment vertical="center" wrapText="1"/>
    </xf>
    <xf numFmtId="43" fontId="8" fillId="2" borderId="0" xfId="1" applyFont="1" applyFill="1" applyBorder="1"/>
    <xf numFmtId="43" fontId="8" fillId="2" borderId="0" xfId="1" applyFont="1" applyFill="1" applyBorder="1" applyAlignment="1">
      <alignment horizontal="center"/>
    </xf>
    <xf numFmtId="43" fontId="1" fillId="3" borderId="1" xfId="1" applyFont="1" applyFill="1" applyBorder="1" applyAlignment="1">
      <alignment horizontal="center" vertical="center"/>
    </xf>
    <xf numFmtId="43" fontId="1" fillId="3" borderId="1" xfId="1" applyFont="1" applyFill="1" applyBorder="1" applyAlignment="1">
      <alignment horizontal="center" wrapText="1"/>
    </xf>
    <xf numFmtId="43" fontId="8" fillId="2" borderId="7" xfId="1" applyFont="1" applyFill="1" applyBorder="1" applyAlignment="1">
      <alignment horizontal="left"/>
    </xf>
    <xf numFmtId="43" fontId="8" fillId="2" borderId="0" xfId="1" applyFont="1" applyFill="1" applyBorder="1" applyAlignment="1">
      <alignment horizontal="left"/>
    </xf>
    <xf numFmtId="43" fontId="8" fillId="2" borderId="15" xfId="1" applyFont="1" applyFill="1" applyBorder="1"/>
    <xf numFmtId="43" fontId="9" fillId="2" borderId="15" xfId="1" applyFont="1" applyFill="1" applyBorder="1"/>
    <xf numFmtId="43" fontId="9" fillId="2" borderId="6" xfId="1" applyFont="1" applyFill="1" applyBorder="1" applyAlignment="1">
      <alignment vertical="center" wrapText="1"/>
    </xf>
    <xf numFmtId="43" fontId="9" fillId="2" borderId="0" xfId="1" applyFont="1" applyFill="1" applyBorder="1"/>
    <xf numFmtId="43" fontId="9" fillId="2" borderId="15" xfId="1" applyFont="1" applyFill="1" applyBorder="1" applyAlignment="1">
      <alignment vertical="center" wrapText="1"/>
    </xf>
    <xf numFmtId="43" fontId="8" fillId="2" borderId="7" xfId="1" applyFont="1" applyFill="1" applyBorder="1" applyAlignment="1">
      <alignment horizontal="center" vertical="center"/>
    </xf>
    <xf numFmtId="43" fontId="9" fillId="2" borderId="0" xfId="1" applyFont="1" applyFill="1" applyBorder="1" applyAlignment="1">
      <alignment horizontal="left"/>
    </xf>
    <xf numFmtId="43" fontId="9" fillId="2" borderId="6" xfId="1" applyFont="1" applyFill="1" applyBorder="1" applyAlignment="1">
      <alignment horizontal="center"/>
    </xf>
    <xf numFmtId="0" fontId="8" fillId="2" borderId="0" xfId="0" applyFont="1" applyFill="1" applyBorder="1"/>
    <xf numFmtId="43" fontId="8" fillId="2" borderId="6" xfId="1" applyFont="1" applyFill="1" applyBorder="1" applyAlignment="1">
      <alignment horizontal="center"/>
    </xf>
    <xf numFmtId="43" fontId="9" fillId="2" borderId="0" xfId="1" applyFont="1" applyFill="1" applyBorder="1" applyAlignment="1">
      <alignment horizontal="center" vertical="center"/>
    </xf>
    <xf numFmtId="43" fontId="9" fillId="2" borderId="14" xfId="1" applyFont="1" applyFill="1" applyBorder="1" applyAlignment="1">
      <alignment horizontal="center"/>
    </xf>
    <xf numFmtId="43" fontId="10" fillId="2" borderId="11" xfId="1" applyFont="1" applyFill="1" applyBorder="1" applyAlignment="1">
      <alignment horizontal="centerContinuous"/>
    </xf>
    <xf numFmtId="43" fontId="10" fillId="2" borderId="12" xfId="1" applyFont="1" applyFill="1" applyBorder="1" applyAlignment="1">
      <alignment horizontal="centerContinuous"/>
    </xf>
    <xf numFmtId="43" fontId="10" fillId="2" borderId="13" xfId="1" applyFont="1" applyFill="1" applyBorder="1" applyAlignment="1">
      <alignment horizontal="left" wrapText="1" indent="1"/>
    </xf>
    <xf numFmtId="43" fontId="10" fillId="2" borderId="1" xfId="1" applyFont="1" applyFill="1" applyBorder="1" applyAlignment="1">
      <alignment vertical="center" wrapText="1"/>
    </xf>
    <xf numFmtId="0" fontId="11" fillId="2" borderId="0" xfId="0" applyFont="1" applyFill="1" applyBorder="1"/>
    <xf numFmtId="0" fontId="11" fillId="0" borderId="0" xfId="0" applyFont="1" applyFill="1" applyBorder="1"/>
    <xf numFmtId="43" fontId="3" fillId="2" borderId="3" xfId="1" applyFont="1" applyFill="1" applyBorder="1" applyAlignment="1">
      <alignment vertical="top" wrapText="1"/>
    </xf>
    <xf numFmtId="43" fontId="10" fillId="2" borderId="14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43" fontId="2" fillId="2" borderId="0" xfId="1" applyFont="1" applyFill="1" applyBorder="1" applyProtection="1"/>
    <xf numFmtId="43" fontId="2" fillId="2" borderId="0" xfId="1" applyFont="1" applyFill="1" applyBorder="1" applyAlignment="1" applyProtection="1">
      <alignment vertical="top"/>
    </xf>
    <xf numFmtId="0" fontId="12" fillId="0" borderId="0" xfId="0" applyFont="1" applyFill="1" applyBorder="1"/>
    <xf numFmtId="37" fontId="1" fillId="3" borderId="1" xfId="2" applyNumberFormat="1" applyFont="1" applyFill="1" applyBorder="1" applyAlignment="1">
      <alignment horizontal="center" vertical="center"/>
    </xf>
    <xf numFmtId="37" fontId="1" fillId="3" borderId="1" xfId="2" applyNumberFormat="1" applyFont="1" applyFill="1" applyBorder="1" applyAlignment="1">
      <alignment horizontal="center" vertical="center" wrapText="1"/>
    </xf>
    <xf numFmtId="43" fontId="8" fillId="2" borderId="7" xfId="1" applyFont="1" applyFill="1" applyBorder="1" applyAlignment="1">
      <alignment horizontal="left"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8" fillId="2" borderId="15" xfId="1" applyFont="1" applyFill="1" applyBorder="1" applyAlignment="1">
      <alignment horizontal="left" vertical="center" wrapText="1"/>
    </xf>
    <xf numFmtId="43" fontId="9" fillId="2" borderId="7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9" fillId="2" borderId="15" xfId="1" applyFont="1" applyFill="1" applyBorder="1" applyAlignment="1">
      <alignment horizontal="left" vertical="center" wrapText="1"/>
    </xf>
    <xf numFmtId="43" fontId="1" fillId="0" borderId="11" xfId="1" applyFont="1" applyFill="1" applyBorder="1" applyAlignment="1">
      <alignment horizontal="center" vertical="top" wrapText="1"/>
    </xf>
    <xf numFmtId="43" fontId="1" fillId="0" borderId="13" xfId="1" applyFont="1" applyFill="1" applyBorder="1" applyAlignment="1">
      <alignment horizontal="center" vertical="top" wrapText="1"/>
    </xf>
    <xf numFmtId="43" fontId="1" fillId="3" borderId="1" xfId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/>
    </xf>
    <xf numFmtId="43" fontId="4" fillId="0" borderId="11" xfId="1" applyFont="1" applyFill="1" applyBorder="1" applyAlignment="1">
      <alignment horizontal="center" vertical="top" wrapText="1"/>
    </xf>
    <xf numFmtId="43" fontId="4" fillId="0" borderId="13" xfId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65</xdr:row>
      <xdr:rowOff>9525</xdr:rowOff>
    </xdr:from>
    <xdr:to>
      <xdr:col>10</xdr:col>
      <xdr:colOff>9525</xdr:colOff>
      <xdr:row>74</xdr:row>
      <xdr:rowOff>85725</xdr:rowOff>
    </xdr:to>
    <xdr:pic>
      <xdr:nvPicPr>
        <xdr:cNvPr id="1030" name="1 Imagen">
          <a:extLst>
            <a:ext uri="{FF2B5EF4-FFF2-40B4-BE49-F238E27FC236}">
              <a16:creationId xmlns:a16="http://schemas.microsoft.com/office/drawing/2014/main" id="{5054426C-D1E7-4D1A-9293-8CCF3D4C8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0553700"/>
          <a:ext cx="10648950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1</xdr:row>
      <xdr:rowOff>219075</xdr:rowOff>
    </xdr:from>
    <xdr:to>
      <xdr:col>3</xdr:col>
      <xdr:colOff>1200150</xdr:colOff>
      <xdr:row>4</xdr:row>
      <xdr:rowOff>0</xdr:rowOff>
    </xdr:to>
    <xdr:pic>
      <xdr:nvPicPr>
        <xdr:cNvPr id="1031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59201C19-99FB-4642-887B-E8216523F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85775"/>
          <a:ext cx="1666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238125</xdr:colOff>
      <xdr:row>1</xdr:row>
      <xdr:rowOff>38100</xdr:rowOff>
    </xdr:from>
    <xdr:to>
      <xdr:col>5</xdr:col>
      <xdr:colOff>942975</xdr:colOff>
      <xdr:row>3</xdr:row>
      <xdr:rowOff>390525</xdr:rowOff>
    </xdr:to>
    <xdr:pic>
      <xdr:nvPicPr>
        <xdr:cNvPr id="1032" name="3 Imagen" descr="Valezka:Users:Valezka:Desktop:2014:LOGOS:logocompleto.jpg">
          <a:extLst>
            <a:ext uri="{FF2B5EF4-FFF2-40B4-BE49-F238E27FC236}">
              <a16:creationId xmlns:a16="http://schemas.microsoft.com/office/drawing/2014/main" id="{C8FB4E5A-2BCC-4956-ABEA-38A7783C2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30480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238125</xdr:colOff>
      <xdr:row>2</xdr:row>
      <xdr:rowOff>47625</xdr:rowOff>
    </xdr:from>
    <xdr:to>
      <xdr:col>9</xdr:col>
      <xdr:colOff>1152525</xdr:colOff>
      <xdr:row>3</xdr:row>
      <xdr:rowOff>190500</xdr:rowOff>
    </xdr:to>
    <xdr:pic>
      <xdr:nvPicPr>
        <xdr:cNvPr id="1033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C8EFC1C0-7998-4920-888A-9B085EE62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5" y="552450"/>
          <a:ext cx="2019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M77"/>
  <sheetViews>
    <sheetView tabSelected="1" workbookViewId="0">
      <selection sqref="A1:IV65536"/>
    </sheetView>
  </sheetViews>
  <sheetFormatPr baseColWidth="10" defaultRowHeight="12.75" x14ac:dyDescent="0.2"/>
  <cols>
    <col min="1" max="1" width="1.140625" style="5" customWidth="1"/>
    <col min="2" max="3" width="3.7109375" style="4" customWidth="1"/>
    <col min="4" max="4" width="46.42578125" style="4" customWidth="1"/>
    <col min="5" max="5" width="18.85546875" style="4" customWidth="1"/>
    <col min="6" max="6" width="16" style="4" customWidth="1"/>
    <col min="7" max="7" width="17.28515625" style="4" customWidth="1"/>
    <col min="8" max="8" width="23.42578125" style="4" customWidth="1"/>
    <col min="9" max="9" width="16.5703125" style="4" bestFit="1" customWidth="1"/>
    <col min="10" max="10" width="17.28515625" style="4" customWidth="1"/>
    <col min="11" max="11" width="2" style="5" customWidth="1"/>
    <col min="12" max="12" width="11.42578125" style="4"/>
    <col min="13" max="13" width="13.7109375" style="4" bestFit="1" customWidth="1"/>
    <col min="14" max="16384" width="11.42578125" style="4"/>
  </cols>
  <sheetData>
    <row r="1" spans="1:13" ht="21" customHeight="1" x14ac:dyDescent="0.2">
      <c r="A1" s="1"/>
      <c r="B1" s="2"/>
      <c r="C1" s="2"/>
      <c r="D1" s="3"/>
      <c r="E1" s="2"/>
      <c r="F1" s="2"/>
      <c r="G1" s="2"/>
      <c r="H1" s="2"/>
      <c r="I1" s="2"/>
      <c r="J1" s="2"/>
      <c r="K1" s="2"/>
    </row>
    <row r="2" spans="1:13" ht="18.75" customHeight="1" x14ac:dyDescent="0.2">
      <c r="K2" s="4"/>
    </row>
    <row r="3" spans="1:13" ht="18.75" customHeight="1" x14ac:dyDescent="0.2">
      <c r="K3" s="4"/>
    </row>
    <row r="4" spans="1:13" ht="31.5" customHeight="1" x14ac:dyDescent="0.2">
      <c r="K4" s="4"/>
    </row>
    <row r="5" spans="1:13" x14ac:dyDescent="0.2">
      <c r="B5" s="6" t="s">
        <v>0</v>
      </c>
      <c r="C5" s="6"/>
      <c r="D5" s="6"/>
      <c r="E5" s="6"/>
      <c r="F5" s="6"/>
      <c r="G5" s="6"/>
      <c r="H5" s="6"/>
      <c r="I5" s="6"/>
      <c r="J5" s="6"/>
      <c r="K5" s="4"/>
    </row>
    <row r="6" spans="1:13" s="5" customFormat="1" x14ac:dyDescent="0.2">
      <c r="B6" s="6" t="s">
        <v>1</v>
      </c>
      <c r="C6" s="6"/>
      <c r="D6" s="6"/>
      <c r="E6" s="6"/>
      <c r="F6" s="6"/>
      <c r="G6" s="6"/>
      <c r="H6" s="6"/>
      <c r="I6" s="6"/>
      <c r="J6" s="6"/>
    </row>
    <row r="7" spans="1:13" s="5" customFormat="1" ht="13.5" customHeight="1" x14ac:dyDescent="0.2">
      <c r="B7" s="6" t="s">
        <v>2</v>
      </c>
      <c r="C7" s="6"/>
      <c r="D7" s="6"/>
      <c r="E7" s="6"/>
      <c r="F7" s="6"/>
      <c r="G7" s="6"/>
      <c r="H7" s="6"/>
      <c r="I7" s="6"/>
      <c r="J7" s="6"/>
    </row>
    <row r="8" spans="1:13" x14ac:dyDescent="0.2">
      <c r="A8" s="7"/>
      <c r="B8" s="7"/>
      <c r="C8" s="7"/>
      <c r="D8" s="7"/>
      <c r="E8" s="5"/>
      <c r="F8" s="8"/>
      <c r="G8" s="8"/>
      <c r="H8" s="8"/>
      <c r="I8" s="8"/>
      <c r="J8" s="8"/>
      <c r="K8" s="4"/>
    </row>
    <row r="9" spans="1:13" ht="12" customHeight="1" x14ac:dyDescent="0.2">
      <c r="A9" s="9"/>
      <c r="B9" s="67" t="s">
        <v>3</v>
      </c>
      <c r="C9" s="67"/>
      <c r="D9" s="67"/>
      <c r="E9" s="67" t="s">
        <v>4</v>
      </c>
      <c r="F9" s="67"/>
      <c r="G9" s="67"/>
      <c r="H9" s="67"/>
      <c r="I9" s="67"/>
      <c r="J9" s="68" t="s">
        <v>5</v>
      </c>
      <c r="K9" s="4"/>
    </row>
    <row r="10" spans="1:13" ht="12" customHeight="1" x14ac:dyDescent="0.2">
      <c r="A10" s="7"/>
      <c r="B10" s="67"/>
      <c r="C10" s="67"/>
      <c r="D10" s="67"/>
      <c r="E10" s="10" t="s">
        <v>6</v>
      </c>
      <c r="F10" s="11" t="s">
        <v>7</v>
      </c>
      <c r="G10" s="10" t="s">
        <v>8</v>
      </c>
      <c r="H10" s="10" t="s">
        <v>9</v>
      </c>
      <c r="I10" s="10" t="s">
        <v>10</v>
      </c>
      <c r="J10" s="68"/>
      <c r="K10" s="4"/>
    </row>
    <row r="11" spans="1:13" ht="12" customHeight="1" x14ac:dyDescent="0.2">
      <c r="A11" s="7"/>
      <c r="B11" s="67"/>
      <c r="C11" s="67"/>
      <c r="D11" s="67"/>
      <c r="E11" s="10" t="s">
        <v>11</v>
      </c>
      <c r="F11" s="10" t="s">
        <v>12</v>
      </c>
      <c r="G11" s="10" t="s">
        <v>13</v>
      </c>
      <c r="H11" s="10" t="s">
        <v>14</v>
      </c>
      <c r="I11" s="10" t="s">
        <v>15</v>
      </c>
      <c r="J11" s="10" t="s">
        <v>16</v>
      </c>
      <c r="K11" s="4"/>
    </row>
    <row r="12" spans="1:13" ht="12" customHeight="1" x14ac:dyDescent="0.2">
      <c r="A12" s="12"/>
      <c r="B12" s="13"/>
      <c r="C12" s="14"/>
      <c r="D12" s="15"/>
      <c r="E12" s="16"/>
      <c r="F12" s="17"/>
      <c r="G12" s="17"/>
      <c r="H12" s="17"/>
      <c r="I12" s="17"/>
      <c r="J12" s="17"/>
      <c r="K12" s="4"/>
    </row>
    <row r="13" spans="1:13" s="19" customFormat="1" ht="12" customHeight="1" x14ac:dyDescent="0.2">
      <c r="A13" s="7"/>
      <c r="B13" s="69" t="s">
        <v>17</v>
      </c>
      <c r="C13" s="70"/>
      <c r="D13" s="71"/>
      <c r="E13" s="18">
        <v>0</v>
      </c>
      <c r="F13" s="18">
        <v>0</v>
      </c>
      <c r="G13" s="18">
        <f>+E13+F13</f>
        <v>0</v>
      </c>
      <c r="H13" s="18">
        <v>0</v>
      </c>
      <c r="I13" s="18">
        <v>0</v>
      </c>
      <c r="J13" s="18">
        <f>+I13-E13</f>
        <v>0</v>
      </c>
      <c r="M13" s="20"/>
    </row>
    <row r="14" spans="1:13" ht="12" customHeight="1" x14ac:dyDescent="0.2">
      <c r="A14" s="12"/>
      <c r="B14" s="72" t="s">
        <v>18</v>
      </c>
      <c r="C14" s="73"/>
      <c r="D14" s="74"/>
      <c r="E14" s="21">
        <v>0</v>
      </c>
      <c r="F14" s="21">
        <v>0</v>
      </c>
      <c r="G14" s="21">
        <f>+E14+F14</f>
        <v>0</v>
      </c>
      <c r="H14" s="21">
        <v>0</v>
      </c>
      <c r="I14" s="21">
        <v>0</v>
      </c>
      <c r="J14" s="21">
        <f>+I14-E14</f>
        <v>0</v>
      </c>
      <c r="K14" s="4"/>
      <c r="M14" s="22"/>
    </row>
    <row r="15" spans="1:13" ht="12" customHeight="1" x14ac:dyDescent="0.2">
      <c r="A15" s="12"/>
      <c r="B15" s="72" t="s">
        <v>19</v>
      </c>
      <c r="C15" s="73"/>
      <c r="D15" s="74"/>
      <c r="E15" s="21">
        <v>0</v>
      </c>
      <c r="F15" s="21">
        <v>0</v>
      </c>
      <c r="G15" s="21">
        <f>+E15+F15</f>
        <v>0</v>
      </c>
      <c r="H15" s="21">
        <v>0</v>
      </c>
      <c r="I15" s="21">
        <v>0</v>
      </c>
      <c r="J15" s="21">
        <f>+I15-E15</f>
        <v>0</v>
      </c>
      <c r="K15" s="4"/>
      <c r="M15" s="22"/>
    </row>
    <row r="16" spans="1:13" ht="12" customHeight="1" x14ac:dyDescent="0.2">
      <c r="A16" s="12"/>
      <c r="B16" s="72" t="s">
        <v>20</v>
      </c>
      <c r="C16" s="73"/>
      <c r="D16" s="74"/>
      <c r="E16" s="21">
        <v>0</v>
      </c>
      <c r="F16" s="21">
        <v>0</v>
      </c>
      <c r="G16" s="21">
        <f>+E16+F16</f>
        <v>0</v>
      </c>
      <c r="H16" s="21">
        <v>0</v>
      </c>
      <c r="I16" s="21">
        <v>0</v>
      </c>
      <c r="J16" s="21">
        <f>+I16-E16</f>
        <v>0</v>
      </c>
      <c r="K16" s="4"/>
      <c r="M16" s="22"/>
    </row>
    <row r="17" spans="1:11" s="19" customFormat="1" ht="12" customHeight="1" x14ac:dyDescent="0.2">
      <c r="A17" s="7"/>
      <c r="B17" s="69" t="s">
        <v>21</v>
      </c>
      <c r="C17" s="70"/>
      <c r="D17" s="71"/>
      <c r="E17" s="18">
        <v>0</v>
      </c>
      <c r="F17" s="23">
        <v>2669162.1</v>
      </c>
      <c r="G17" s="24">
        <f>E17+F17</f>
        <v>2669162.1</v>
      </c>
      <c r="H17" s="24">
        <v>2669162.1</v>
      </c>
      <c r="I17" s="18">
        <v>0</v>
      </c>
      <c r="J17" s="18">
        <f>I17-E17</f>
        <v>0</v>
      </c>
    </row>
    <row r="18" spans="1:11" ht="12" customHeight="1" x14ac:dyDescent="0.2">
      <c r="A18" s="12"/>
      <c r="B18" s="25"/>
      <c r="C18" s="73" t="s">
        <v>22</v>
      </c>
      <c r="D18" s="74"/>
      <c r="E18" s="21">
        <v>0</v>
      </c>
      <c r="F18" s="21">
        <v>0</v>
      </c>
      <c r="G18" s="21">
        <f>E18+F18</f>
        <v>0</v>
      </c>
      <c r="H18" s="21">
        <v>0</v>
      </c>
      <c r="I18" s="21">
        <v>0</v>
      </c>
      <c r="J18" s="21">
        <f>I18-E18</f>
        <v>0</v>
      </c>
      <c r="K18" s="4"/>
    </row>
    <row r="19" spans="1:11" ht="12" customHeight="1" x14ac:dyDescent="0.2">
      <c r="A19" s="12"/>
      <c r="B19" s="25"/>
      <c r="C19" s="73" t="s">
        <v>23</v>
      </c>
      <c r="D19" s="74"/>
      <c r="E19" s="21">
        <v>0</v>
      </c>
      <c r="F19" s="21">
        <v>0</v>
      </c>
      <c r="G19" s="21">
        <f>E19+F19</f>
        <v>0</v>
      </c>
      <c r="H19" s="21">
        <v>0</v>
      </c>
      <c r="I19" s="21">
        <v>0</v>
      </c>
      <c r="J19" s="21">
        <f>I19-E19</f>
        <v>0</v>
      </c>
      <c r="K19" s="4"/>
    </row>
    <row r="20" spans="1:11" s="19" customFormat="1" ht="12" customHeight="1" x14ac:dyDescent="0.2">
      <c r="A20" s="7"/>
      <c r="B20" s="69" t="s">
        <v>24</v>
      </c>
      <c r="C20" s="70"/>
      <c r="D20" s="71"/>
      <c r="E20" s="18">
        <v>0</v>
      </c>
      <c r="F20" s="23">
        <v>139912869.52000001</v>
      </c>
      <c r="G20" s="24">
        <f>E20+F20</f>
        <v>139912869.52000001</v>
      </c>
      <c r="H20" s="24">
        <v>139912869.52000001</v>
      </c>
      <c r="I20" s="24">
        <v>28537541.710000001</v>
      </c>
      <c r="J20" s="24">
        <f t="shared" ref="J20:J28" si="0">+I20-E20</f>
        <v>28537541.710000001</v>
      </c>
    </row>
    <row r="21" spans="1:11" ht="12" customHeight="1" x14ac:dyDescent="0.2">
      <c r="A21" s="12"/>
      <c r="B21" s="25"/>
      <c r="C21" s="73" t="s">
        <v>22</v>
      </c>
      <c r="D21" s="74"/>
      <c r="E21" s="21">
        <v>0</v>
      </c>
      <c r="F21" s="21">
        <v>0</v>
      </c>
      <c r="G21" s="21">
        <f t="shared" ref="G21:G28" si="1">E21+F21</f>
        <v>0</v>
      </c>
      <c r="H21" s="21">
        <v>0</v>
      </c>
      <c r="I21" s="21">
        <v>0</v>
      </c>
      <c r="J21" s="21">
        <f t="shared" si="0"/>
        <v>0</v>
      </c>
      <c r="K21" s="4"/>
    </row>
    <row r="22" spans="1:11" ht="12" customHeight="1" x14ac:dyDescent="0.2">
      <c r="A22" s="12"/>
      <c r="B22" s="25"/>
      <c r="C22" s="73" t="s">
        <v>23</v>
      </c>
      <c r="D22" s="74"/>
      <c r="E22" s="21">
        <v>0</v>
      </c>
      <c r="F22" s="21">
        <v>0</v>
      </c>
      <c r="G22" s="21">
        <f t="shared" si="1"/>
        <v>0</v>
      </c>
      <c r="H22" s="21">
        <v>0</v>
      </c>
      <c r="I22" s="21">
        <v>0</v>
      </c>
      <c r="J22" s="21">
        <f t="shared" si="0"/>
        <v>0</v>
      </c>
      <c r="K22" s="4"/>
    </row>
    <row r="23" spans="1:11" ht="12" customHeight="1" x14ac:dyDescent="0.2">
      <c r="A23" s="12"/>
      <c r="B23" s="25"/>
      <c r="C23" s="73" t="s">
        <v>25</v>
      </c>
      <c r="D23" s="74"/>
      <c r="E23" s="21">
        <v>0</v>
      </c>
      <c r="F23" s="21">
        <v>0</v>
      </c>
      <c r="G23" s="21">
        <f t="shared" si="1"/>
        <v>0</v>
      </c>
      <c r="H23" s="21">
        <v>0</v>
      </c>
      <c r="I23" s="21">
        <v>0</v>
      </c>
      <c r="J23" s="21">
        <f t="shared" si="0"/>
        <v>0</v>
      </c>
      <c r="K23" s="4"/>
    </row>
    <row r="24" spans="1:11" ht="12" customHeight="1" x14ac:dyDescent="0.2">
      <c r="A24" s="12"/>
      <c r="B24" s="25"/>
      <c r="C24" s="73" t="s">
        <v>26</v>
      </c>
      <c r="D24" s="74"/>
      <c r="E24" s="21">
        <v>0</v>
      </c>
      <c r="F24" s="21">
        <v>0</v>
      </c>
      <c r="G24" s="21">
        <f t="shared" si="1"/>
        <v>0</v>
      </c>
      <c r="H24" s="21">
        <v>0</v>
      </c>
      <c r="I24" s="21">
        <v>0</v>
      </c>
      <c r="J24" s="21">
        <f t="shared" si="0"/>
        <v>0</v>
      </c>
      <c r="K24" s="4"/>
    </row>
    <row r="25" spans="1:11" ht="12" customHeight="1" x14ac:dyDescent="0.2">
      <c r="A25" s="12"/>
      <c r="B25" s="72" t="s">
        <v>27</v>
      </c>
      <c r="C25" s="73"/>
      <c r="D25" s="74"/>
      <c r="E25" s="21">
        <v>0</v>
      </c>
      <c r="F25" s="21">
        <v>0</v>
      </c>
      <c r="G25" s="21">
        <f t="shared" si="1"/>
        <v>0</v>
      </c>
      <c r="H25" s="21">
        <v>0</v>
      </c>
      <c r="I25" s="21">
        <v>0</v>
      </c>
      <c r="J25" s="21">
        <f t="shared" si="0"/>
        <v>0</v>
      </c>
      <c r="K25" s="4"/>
    </row>
    <row r="26" spans="1:11" s="19" customFormat="1" ht="12" customHeight="1" x14ac:dyDescent="0.2">
      <c r="A26" s="7"/>
      <c r="B26" s="69" t="s">
        <v>28</v>
      </c>
      <c r="C26" s="70"/>
      <c r="D26" s="71"/>
      <c r="E26" s="26">
        <v>4609660281.6000004</v>
      </c>
      <c r="F26" s="23">
        <v>428144738.56999999</v>
      </c>
      <c r="G26" s="24">
        <f t="shared" si="1"/>
        <v>5037805020.1700001</v>
      </c>
      <c r="H26" s="24">
        <v>2557341385.02</v>
      </c>
      <c r="I26" s="24">
        <v>1772259453.4200001</v>
      </c>
      <c r="J26" s="24">
        <f t="shared" si="0"/>
        <v>-2837400828.1800003</v>
      </c>
    </row>
    <row r="27" spans="1:11" ht="12" customHeight="1" x14ac:dyDescent="0.2">
      <c r="A27" s="7"/>
      <c r="B27" s="72" t="s">
        <v>29</v>
      </c>
      <c r="C27" s="73"/>
      <c r="D27" s="74"/>
      <c r="E27" s="21">
        <v>0</v>
      </c>
      <c r="F27" s="21">
        <v>0</v>
      </c>
      <c r="G27" s="21">
        <f t="shared" si="1"/>
        <v>0</v>
      </c>
      <c r="H27" s="21">
        <v>0</v>
      </c>
      <c r="I27" s="21">
        <v>0</v>
      </c>
      <c r="J27" s="21">
        <f t="shared" si="0"/>
        <v>0</v>
      </c>
      <c r="K27" s="4"/>
    </row>
    <row r="28" spans="1:11" ht="12" customHeight="1" x14ac:dyDescent="0.2">
      <c r="A28" s="12"/>
      <c r="B28" s="72" t="s">
        <v>30</v>
      </c>
      <c r="C28" s="73"/>
      <c r="D28" s="74"/>
      <c r="E28" s="21">
        <v>0</v>
      </c>
      <c r="F28" s="21">
        <v>0</v>
      </c>
      <c r="G28" s="21">
        <f t="shared" si="1"/>
        <v>0</v>
      </c>
      <c r="H28" s="21">
        <v>0</v>
      </c>
      <c r="I28" s="21">
        <v>0</v>
      </c>
      <c r="J28" s="21">
        <f t="shared" si="0"/>
        <v>0</v>
      </c>
      <c r="K28" s="4"/>
    </row>
    <row r="29" spans="1:11" ht="12" customHeight="1" x14ac:dyDescent="0.2">
      <c r="A29" s="12"/>
      <c r="B29" s="27"/>
      <c r="C29" s="28"/>
      <c r="D29" s="29"/>
      <c r="E29" s="21"/>
      <c r="F29" s="21"/>
      <c r="G29" s="21"/>
      <c r="H29" s="21"/>
      <c r="I29" s="21"/>
      <c r="J29" s="21"/>
      <c r="K29" s="4"/>
    </row>
    <row r="30" spans="1:11" ht="12" customHeight="1" x14ac:dyDescent="0.2">
      <c r="A30" s="7"/>
      <c r="B30" s="30"/>
      <c r="C30" s="31"/>
      <c r="D30" s="32" t="s">
        <v>31</v>
      </c>
      <c r="E30" s="33">
        <f t="shared" ref="E30:J30" si="2">SUM(E13+E14+E15+E16+E17+E20+E25+E26+E27+E28)</f>
        <v>4609660281.6000004</v>
      </c>
      <c r="F30" s="33">
        <f t="shared" si="2"/>
        <v>570726770.19000006</v>
      </c>
      <c r="G30" s="33">
        <f t="shared" si="2"/>
        <v>5180387051.79</v>
      </c>
      <c r="H30" s="33">
        <f t="shared" si="2"/>
        <v>2699923416.6399999</v>
      </c>
      <c r="I30" s="33">
        <f t="shared" si="2"/>
        <v>1800796995.1300001</v>
      </c>
      <c r="J30" s="33">
        <f t="shared" si="2"/>
        <v>-2808863286.4700003</v>
      </c>
      <c r="K30" s="4"/>
    </row>
    <row r="31" spans="1:11" ht="12" customHeight="1" x14ac:dyDescent="0.2">
      <c r="A31" s="12"/>
      <c r="B31" s="34"/>
      <c r="C31" s="34"/>
      <c r="D31" s="34"/>
      <c r="E31" s="34"/>
      <c r="F31" s="34"/>
      <c r="G31" s="34"/>
      <c r="H31" s="75" t="s">
        <v>32</v>
      </c>
      <c r="I31" s="76"/>
      <c r="J31" s="35">
        <f>I30-E30</f>
        <v>-2808863286.4700003</v>
      </c>
      <c r="K31" s="4"/>
    </row>
    <row r="32" spans="1:11" x14ac:dyDescent="0.2">
      <c r="A32" s="7"/>
      <c r="B32" s="36"/>
      <c r="C32" s="36"/>
      <c r="D32" s="36"/>
      <c r="E32" s="37"/>
      <c r="F32" s="37"/>
      <c r="G32" s="37"/>
      <c r="H32" s="37"/>
      <c r="I32" s="37"/>
      <c r="J32" s="37"/>
      <c r="K32" s="4"/>
    </row>
    <row r="33" spans="1:11" ht="12" customHeight="1" x14ac:dyDescent="0.2">
      <c r="A33" s="7"/>
      <c r="B33" s="77" t="s">
        <v>33</v>
      </c>
      <c r="C33" s="77"/>
      <c r="D33" s="77"/>
      <c r="E33" s="78" t="s">
        <v>4</v>
      </c>
      <c r="F33" s="78"/>
      <c r="G33" s="78"/>
      <c r="H33" s="78"/>
      <c r="I33" s="78"/>
      <c r="J33" s="77" t="s">
        <v>5</v>
      </c>
      <c r="K33" s="4"/>
    </row>
    <row r="34" spans="1:11" ht="12" customHeight="1" x14ac:dyDescent="0.2">
      <c r="A34" s="7"/>
      <c r="B34" s="77"/>
      <c r="C34" s="77"/>
      <c r="D34" s="77"/>
      <c r="E34" s="38" t="s">
        <v>6</v>
      </c>
      <c r="F34" s="39" t="s">
        <v>7</v>
      </c>
      <c r="G34" s="38" t="s">
        <v>8</v>
      </c>
      <c r="H34" s="38" t="s">
        <v>9</v>
      </c>
      <c r="I34" s="38" t="s">
        <v>10</v>
      </c>
      <c r="J34" s="77"/>
      <c r="K34" s="4"/>
    </row>
    <row r="35" spans="1:11" ht="12" customHeight="1" x14ac:dyDescent="0.2">
      <c r="A35" s="7"/>
      <c r="B35" s="77"/>
      <c r="C35" s="77"/>
      <c r="D35" s="77"/>
      <c r="E35" s="38" t="s">
        <v>11</v>
      </c>
      <c r="F35" s="38" t="s">
        <v>12</v>
      </c>
      <c r="G35" s="38" t="s">
        <v>13</v>
      </c>
      <c r="H35" s="38" t="s">
        <v>14</v>
      </c>
      <c r="I35" s="38" t="s">
        <v>15</v>
      </c>
      <c r="J35" s="38" t="s">
        <v>16</v>
      </c>
      <c r="K35" s="4"/>
    </row>
    <row r="36" spans="1:11" ht="12" customHeight="1" x14ac:dyDescent="0.2">
      <c r="A36" s="12"/>
      <c r="B36" s="13"/>
      <c r="C36" s="14"/>
      <c r="D36" s="15"/>
      <c r="E36" s="17"/>
      <c r="F36" s="17"/>
      <c r="G36" s="17"/>
      <c r="H36" s="17"/>
      <c r="I36" s="17"/>
      <c r="J36" s="17"/>
      <c r="K36" s="4"/>
    </row>
    <row r="37" spans="1:11" s="19" customFormat="1" ht="12" customHeight="1" x14ac:dyDescent="0.2">
      <c r="A37" s="7"/>
      <c r="B37" s="40"/>
      <c r="C37" s="41"/>
      <c r="D37" s="42" t="s">
        <v>34</v>
      </c>
      <c r="E37" s="18">
        <v>0</v>
      </c>
      <c r="F37" s="24">
        <f>+F38</f>
        <v>30108663.16</v>
      </c>
      <c r="G37" s="24">
        <f>E37+F37</f>
        <v>30108663.16</v>
      </c>
      <c r="H37" s="24">
        <f>+H38</f>
        <v>30108663.16</v>
      </c>
      <c r="I37" s="24">
        <f>+I38</f>
        <v>28537541.710000001</v>
      </c>
      <c r="J37" s="24">
        <f>+J38</f>
        <v>28537541.710000001</v>
      </c>
    </row>
    <row r="38" spans="1:11" s="19" customFormat="1" ht="12" customHeight="1" x14ac:dyDescent="0.2">
      <c r="A38" s="7"/>
      <c r="B38" s="40"/>
      <c r="C38" s="41"/>
      <c r="D38" s="42" t="s">
        <v>35</v>
      </c>
      <c r="E38" s="18">
        <v>0</v>
      </c>
      <c r="F38" s="24">
        <f>F39+F40</f>
        <v>30108663.16</v>
      </c>
      <c r="G38" s="24">
        <f>E38+F38</f>
        <v>30108663.16</v>
      </c>
      <c r="H38" s="24">
        <f>H39+H40</f>
        <v>30108663.16</v>
      </c>
      <c r="I38" s="24">
        <f>I39+I40</f>
        <v>28537541.710000001</v>
      </c>
      <c r="J38" s="24">
        <f>J39+J40</f>
        <v>28537541.710000001</v>
      </c>
    </row>
    <row r="39" spans="1:11" ht="12" customHeight="1" x14ac:dyDescent="0.2">
      <c r="A39" s="12"/>
      <c r="B39" s="40"/>
      <c r="C39" s="41"/>
      <c r="D39" s="43" t="s">
        <v>36</v>
      </c>
      <c r="E39" s="21">
        <v>0</v>
      </c>
      <c r="F39" s="44">
        <v>1571121.45</v>
      </c>
      <c r="G39" s="44">
        <f>E39+F39</f>
        <v>1571121.45</v>
      </c>
      <c r="H39" s="44">
        <v>1571121.45</v>
      </c>
      <c r="I39" s="21">
        <v>0</v>
      </c>
      <c r="J39" s="21">
        <f>I39-E39</f>
        <v>0</v>
      </c>
      <c r="K39" s="4"/>
    </row>
    <row r="40" spans="1:11" ht="12" customHeight="1" x14ac:dyDescent="0.2">
      <c r="A40" s="12"/>
      <c r="B40" s="40"/>
      <c r="C40" s="41"/>
      <c r="D40" s="43" t="s">
        <v>37</v>
      </c>
      <c r="E40" s="21">
        <v>0</v>
      </c>
      <c r="F40" s="44">
        <v>28537541.710000001</v>
      </c>
      <c r="G40" s="44">
        <f>E40+F40</f>
        <v>28537541.710000001</v>
      </c>
      <c r="H40" s="44">
        <v>28537541.710000001</v>
      </c>
      <c r="I40" s="44">
        <v>28537541.710000001</v>
      </c>
      <c r="J40" s="24">
        <f>I40-E40</f>
        <v>28537541.710000001</v>
      </c>
      <c r="K40" s="4"/>
    </row>
    <row r="41" spans="1:11" ht="12" customHeight="1" x14ac:dyDescent="0.2">
      <c r="A41" s="12"/>
      <c r="B41" s="25"/>
      <c r="C41" s="73"/>
      <c r="D41" s="74"/>
      <c r="E41" s="44"/>
      <c r="F41" s="44"/>
      <c r="G41" s="44"/>
      <c r="H41" s="44"/>
      <c r="I41" s="44"/>
      <c r="J41" s="44"/>
      <c r="K41" s="4"/>
    </row>
    <row r="42" spans="1:11" ht="12" customHeight="1" x14ac:dyDescent="0.2">
      <c r="A42" s="12"/>
      <c r="B42" s="25"/>
      <c r="C42" s="45"/>
      <c r="D42" s="46"/>
      <c r="E42" s="44"/>
      <c r="F42" s="44"/>
      <c r="G42" s="44"/>
      <c r="H42" s="44"/>
      <c r="I42" s="44"/>
      <c r="J42" s="44"/>
      <c r="K42" s="4"/>
    </row>
    <row r="43" spans="1:11" ht="12" customHeight="1" x14ac:dyDescent="0.2">
      <c r="A43" s="12"/>
      <c r="B43" s="25"/>
      <c r="C43" s="45"/>
      <c r="D43" s="46"/>
      <c r="E43" s="44"/>
      <c r="F43" s="44"/>
      <c r="G43" s="44"/>
      <c r="H43" s="44"/>
      <c r="I43" s="44"/>
      <c r="J43" s="44"/>
      <c r="K43" s="4"/>
    </row>
    <row r="44" spans="1:11" s="19" customFormat="1" ht="12" customHeight="1" x14ac:dyDescent="0.2">
      <c r="A44" s="7"/>
      <c r="B44" s="47"/>
      <c r="C44" s="41"/>
      <c r="D44" s="42" t="s">
        <v>38</v>
      </c>
      <c r="E44" s="24">
        <f>E45+E47+E49</f>
        <v>4609660281.6000004</v>
      </c>
      <c r="F44" s="24">
        <f>F45+F47+F49</f>
        <v>540618107.02999997</v>
      </c>
      <c r="G44" s="24">
        <f>G45+G47+G49</f>
        <v>5150278388.6300001</v>
      </c>
      <c r="H44" s="24">
        <f>H45+H47+H49</f>
        <v>2669814753.48</v>
      </c>
      <c r="I44" s="24">
        <f>+I49+I52+I55+I56</f>
        <v>1772259453.4200001</v>
      </c>
      <c r="J44" s="24">
        <f>J45+J47+J49</f>
        <v>-2837400828.1800003</v>
      </c>
    </row>
    <row r="45" spans="1:11" s="19" customFormat="1" ht="12" customHeight="1" x14ac:dyDescent="0.2">
      <c r="A45" s="7"/>
      <c r="B45" s="47"/>
      <c r="C45" s="41"/>
      <c r="D45" s="42" t="s">
        <v>39</v>
      </c>
      <c r="E45" s="18">
        <f>E46</f>
        <v>0</v>
      </c>
      <c r="F45" s="24">
        <f>F46</f>
        <v>2669162.1</v>
      </c>
      <c r="G45" s="24">
        <f t="shared" ref="G45:G50" si="3">E45+F45</f>
        <v>2669162.1</v>
      </c>
      <c r="H45" s="24">
        <f>H46</f>
        <v>2669162.1</v>
      </c>
      <c r="I45" s="18">
        <f>I46</f>
        <v>0</v>
      </c>
      <c r="J45" s="18">
        <f>J46</f>
        <v>0</v>
      </c>
    </row>
    <row r="46" spans="1:11" ht="12" customHeight="1" x14ac:dyDescent="0.2">
      <c r="A46" s="12"/>
      <c r="B46" s="25"/>
      <c r="C46" s="48"/>
      <c r="D46" s="43" t="s">
        <v>40</v>
      </c>
      <c r="E46" s="21">
        <v>0</v>
      </c>
      <c r="F46" s="44">
        <v>2669162.1</v>
      </c>
      <c r="G46" s="44">
        <f t="shared" si="3"/>
        <v>2669162.1</v>
      </c>
      <c r="H46" s="44">
        <v>2669162.1</v>
      </c>
      <c r="I46" s="21">
        <v>0</v>
      </c>
      <c r="J46" s="21">
        <v>0</v>
      </c>
      <c r="K46" s="4"/>
    </row>
    <row r="47" spans="1:11" s="19" customFormat="1" ht="12" customHeight="1" x14ac:dyDescent="0.2">
      <c r="A47" s="7"/>
      <c r="B47" s="47"/>
      <c r="C47" s="41"/>
      <c r="D47" s="42" t="s">
        <v>35</v>
      </c>
      <c r="E47" s="18">
        <f>E48</f>
        <v>0</v>
      </c>
      <c r="F47" s="24">
        <f>F48</f>
        <v>109804206.36</v>
      </c>
      <c r="G47" s="24">
        <f t="shared" si="3"/>
        <v>109804206.36</v>
      </c>
      <c r="H47" s="24">
        <f>H48</f>
        <v>109804206.36</v>
      </c>
      <c r="I47" s="18">
        <f>I48</f>
        <v>0</v>
      </c>
      <c r="J47" s="18">
        <f>J48</f>
        <v>0</v>
      </c>
    </row>
    <row r="48" spans="1:11" ht="12" customHeight="1" x14ac:dyDescent="0.2">
      <c r="A48" s="12"/>
      <c r="B48" s="25"/>
      <c r="C48" s="48"/>
      <c r="D48" s="43" t="s">
        <v>41</v>
      </c>
      <c r="E48" s="21">
        <v>0</v>
      </c>
      <c r="F48" s="44">
        <v>109804206.36</v>
      </c>
      <c r="G48" s="44">
        <f t="shared" si="3"/>
        <v>109804206.36</v>
      </c>
      <c r="H48" s="44">
        <v>109804206.36</v>
      </c>
      <c r="I48" s="21">
        <v>0</v>
      </c>
      <c r="J48" s="21">
        <v>0</v>
      </c>
      <c r="K48" s="4"/>
    </row>
    <row r="49" spans="1:11" s="19" customFormat="1" ht="12" customHeight="1" x14ac:dyDescent="0.2">
      <c r="A49" s="7"/>
      <c r="B49" s="47"/>
      <c r="C49" s="42"/>
      <c r="D49" s="42" t="s">
        <v>42</v>
      </c>
      <c r="E49" s="24">
        <f>E50</f>
        <v>4609660281.6000004</v>
      </c>
      <c r="F49" s="24">
        <f>+F50+F51</f>
        <v>428144738.56999999</v>
      </c>
      <c r="G49" s="24">
        <f t="shared" si="3"/>
        <v>5037805020.1700001</v>
      </c>
      <c r="H49" s="24">
        <f>+H50+H51</f>
        <v>2557341385.02</v>
      </c>
      <c r="I49" s="24">
        <f>+I50+I51</f>
        <v>1772259453.4200001</v>
      </c>
      <c r="J49" s="24">
        <f>+I49-E49</f>
        <v>-2837400828.1800003</v>
      </c>
    </row>
    <row r="50" spans="1:11" ht="12" customHeight="1" x14ac:dyDescent="0.2">
      <c r="A50" s="12"/>
      <c r="B50" s="25"/>
      <c r="C50" s="45"/>
      <c r="D50" s="46" t="s">
        <v>43</v>
      </c>
      <c r="E50" s="44">
        <v>4609660281.6000004</v>
      </c>
      <c r="F50" s="44">
        <v>428144738.56999999</v>
      </c>
      <c r="G50" s="44">
        <f t="shared" si="3"/>
        <v>5037805020.1700001</v>
      </c>
      <c r="H50" s="44">
        <v>2557341385.02</v>
      </c>
      <c r="I50" s="44">
        <v>1772259453.4200001</v>
      </c>
      <c r="J50" s="44">
        <f>+I50-E50</f>
        <v>-2837400828.1800003</v>
      </c>
      <c r="K50" s="4"/>
    </row>
    <row r="51" spans="1:11" ht="12" customHeight="1" x14ac:dyDescent="0.2">
      <c r="A51" s="12"/>
      <c r="B51" s="25"/>
      <c r="C51" s="73"/>
      <c r="D51" s="74"/>
      <c r="E51" s="44"/>
      <c r="F51" s="44"/>
      <c r="G51" s="44"/>
      <c r="H51" s="44"/>
      <c r="I51" s="44"/>
      <c r="J51" s="44"/>
      <c r="K51" s="4"/>
    </row>
    <row r="52" spans="1:11" ht="12" customHeight="1" x14ac:dyDescent="0.2">
      <c r="A52" s="12"/>
      <c r="B52" s="25"/>
      <c r="C52" s="73"/>
      <c r="D52" s="74"/>
      <c r="E52" s="44"/>
      <c r="F52" s="44"/>
      <c r="G52" s="44"/>
      <c r="H52" s="44"/>
      <c r="I52" s="44"/>
      <c r="J52" s="44"/>
      <c r="K52" s="4"/>
    </row>
    <row r="53" spans="1:11" ht="12" customHeight="1" x14ac:dyDescent="0.2">
      <c r="A53" s="12"/>
      <c r="B53" s="25"/>
      <c r="C53" s="45"/>
      <c r="D53" s="46"/>
      <c r="E53" s="44"/>
      <c r="F53" s="44"/>
      <c r="G53" s="49"/>
      <c r="H53" s="44"/>
      <c r="I53" s="44"/>
      <c r="J53" s="49"/>
      <c r="K53" s="4"/>
    </row>
    <row r="54" spans="1:11" ht="12" customHeight="1" x14ac:dyDescent="0.2">
      <c r="A54" s="12"/>
      <c r="B54" s="40"/>
      <c r="C54" s="41"/>
      <c r="D54" s="46"/>
      <c r="E54" s="24"/>
      <c r="F54" s="24"/>
      <c r="G54" s="24"/>
      <c r="H54" s="24"/>
      <c r="I54" s="24"/>
      <c r="J54" s="24"/>
      <c r="K54" s="4"/>
    </row>
    <row r="55" spans="1:11" ht="12" customHeight="1" x14ac:dyDescent="0.2">
      <c r="A55" s="12"/>
      <c r="B55" s="40"/>
      <c r="C55" s="73"/>
      <c r="D55" s="74"/>
      <c r="E55" s="44"/>
      <c r="F55" s="44"/>
      <c r="G55" s="44"/>
      <c r="H55" s="44"/>
      <c r="I55" s="44"/>
      <c r="J55" s="44"/>
      <c r="K55" s="4"/>
    </row>
    <row r="56" spans="1:11" s="19" customFormat="1" ht="12" customHeight="1" x14ac:dyDescent="0.2">
      <c r="A56" s="12"/>
      <c r="B56" s="25"/>
      <c r="C56" s="73"/>
      <c r="D56" s="74"/>
      <c r="E56" s="44"/>
      <c r="F56" s="44"/>
      <c r="G56" s="44"/>
      <c r="H56" s="44"/>
      <c r="I56" s="44"/>
      <c r="J56" s="44"/>
      <c r="K56" s="50"/>
    </row>
    <row r="57" spans="1:11" ht="12" customHeight="1" x14ac:dyDescent="0.2">
      <c r="A57" s="12"/>
      <c r="B57" s="25"/>
      <c r="C57" s="73"/>
      <c r="D57" s="74"/>
      <c r="E57" s="44"/>
      <c r="F57" s="44"/>
      <c r="G57" s="44"/>
      <c r="H57" s="44"/>
      <c r="I57" s="44"/>
      <c r="J57" s="44"/>
    </row>
    <row r="58" spans="1:11" ht="12" customHeight="1" x14ac:dyDescent="0.2">
      <c r="A58" s="7"/>
      <c r="B58" s="47"/>
      <c r="C58" s="36"/>
      <c r="D58" s="42"/>
      <c r="E58" s="51"/>
      <c r="F58" s="51"/>
      <c r="G58" s="51"/>
      <c r="H58" s="51"/>
      <c r="I58" s="51"/>
      <c r="J58" s="51"/>
    </row>
    <row r="59" spans="1:11" ht="12" customHeight="1" x14ac:dyDescent="0.2">
      <c r="A59" s="12"/>
      <c r="B59" s="40"/>
      <c r="C59" s="52"/>
      <c r="D59" s="46"/>
      <c r="E59" s="24"/>
      <c r="F59" s="24"/>
      <c r="G59" s="24"/>
      <c r="H59" s="24"/>
      <c r="I59" s="24"/>
      <c r="J59" s="24"/>
    </row>
    <row r="60" spans="1:11" ht="12" customHeight="1" x14ac:dyDescent="0.2">
      <c r="A60" s="12"/>
      <c r="B60" s="25"/>
      <c r="C60" s="73"/>
      <c r="D60" s="74"/>
      <c r="E60" s="44"/>
      <c r="F60" s="44"/>
      <c r="G60" s="44"/>
      <c r="H60" s="44"/>
      <c r="I60" s="44"/>
      <c r="J60" s="44"/>
    </row>
    <row r="61" spans="1:11" x14ac:dyDescent="0.2">
      <c r="A61" s="12"/>
      <c r="B61" s="27"/>
      <c r="C61" s="28"/>
      <c r="D61" s="29"/>
      <c r="E61" s="53"/>
      <c r="F61" s="53"/>
      <c r="G61" s="53"/>
      <c r="H61" s="53"/>
      <c r="I61" s="53"/>
      <c r="J61" s="53"/>
    </row>
    <row r="62" spans="1:11" x14ac:dyDescent="0.2">
      <c r="A62" s="7"/>
      <c r="B62" s="54"/>
      <c r="C62" s="55"/>
      <c r="D62" s="56" t="s">
        <v>31</v>
      </c>
      <c r="E62" s="57">
        <f t="shared" ref="E62:J62" si="4">E37+E44</f>
        <v>4609660281.6000004</v>
      </c>
      <c r="F62" s="57">
        <f t="shared" si="4"/>
        <v>570726770.18999994</v>
      </c>
      <c r="G62" s="57">
        <f t="shared" si="4"/>
        <v>5180387051.79</v>
      </c>
      <c r="H62" s="57">
        <f t="shared" si="4"/>
        <v>2699923416.6399999</v>
      </c>
      <c r="I62" s="57">
        <f t="shared" si="4"/>
        <v>1800796995.1300001</v>
      </c>
      <c r="J62" s="57">
        <f t="shared" si="4"/>
        <v>-2808863286.4700003</v>
      </c>
    </row>
    <row r="63" spans="1:11" x14ac:dyDescent="0.2">
      <c r="A63" s="12"/>
      <c r="B63" s="58" t="s">
        <v>44</v>
      </c>
      <c r="C63" s="59"/>
      <c r="D63" s="59"/>
      <c r="E63" s="59"/>
      <c r="F63" s="60"/>
      <c r="G63" s="60"/>
      <c r="H63" s="79" t="s">
        <v>32</v>
      </c>
      <c r="I63" s="80"/>
      <c r="J63" s="61">
        <f>I62-E62</f>
        <v>-2808863286.4700003</v>
      </c>
    </row>
    <row r="64" spans="1:11" x14ac:dyDescent="0.2">
      <c r="A64" s="12"/>
      <c r="B64" s="81"/>
      <c r="C64" s="81"/>
      <c r="D64" s="81"/>
      <c r="E64" s="81"/>
      <c r="F64" s="81"/>
      <c r="G64" s="81"/>
      <c r="H64" s="81"/>
      <c r="I64" s="81"/>
      <c r="J64" s="81"/>
    </row>
    <row r="65" spans="1:11" x14ac:dyDescent="0.2">
      <c r="B65" s="58" t="s">
        <v>45</v>
      </c>
      <c r="C65" s="58"/>
      <c r="D65" s="58"/>
      <c r="E65" s="58"/>
      <c r="F65" s="58"/>
      <c r="G65" s="58"/>
      <c r="H65" s="58"/>
      <c r="I65" s="58"/>
      <c r="J65" s="58"/>
    </row>
    <row r="66" spans="1:11" x14ac:dyDescent="0.2">
      <c r="B66" s="5"/>
      <c r="C66" s="5"/>
      <c r="D66" s="5"/>
      <c r="E66" s="5"/>
      <c r="F66" s="5"/>
      <c r="G66" s="5"/>
      <c r="H66" s="5"/>
      <c r="I66" s="5"/>
      <c r="J66" s="5"/>
    </row>
    <row r="67" spans="1:11" x14ac:dyDescent="0.2">
      <c r="B67" s="5"/>
      <c r="C67" s="5"/>
      <c r="D67" s="5"/>
      <c r="E67" s="5"/>
      <c r="F67" s="5"/>
      <c r="G67" s="5"/>
      <c r="H67" s="5"/>
      <c r="I67" s="5"/>
      <c r="J67" s="5"/>
      <c r="K67" s="62"/>
    </row>
    <row r="68" spans="1:11" ht="15.75" customHeight="1" x14ac:dyDescent="0.2">
      <c r="K68" s="62"/>
    </row>
    <row r="69" spans="1:11" ht="12" customHeight="1" x14ac:dyDescent="0.2">
      <c r="D69" s="62"/>
      <c r="H69" s="62"/>
      <c r="I69" s="62"/>
      <c r="J69" s="62"/>
      <c r="K69" s="63"/>
    </row>
    <row r="70" spans="1:11" x14ac:dyDescent="0.2">
      <c r="D70" s="62"/>
      <c r="E70" s="62"/>
      <c r="F70" s="64"/>
      <c r="G70" s="64"/>
      <c r="H70" s="62"/>
      <c r="I70" s="62"/>
      <c r="J70" s="62"/>
    </row>
    <row r="71" spans="1:11" x14ac:dyDescent="0.2">
      <c r="D71" s="62"/>
      <c r="E71" s="62"/>
      <c r="F71" s="65"/>
      <c r="G71" s="65"/>
      <c r="H71" s="63"/>
      <c r="I71" s="63"/>
      <c r="J71" s="63"/>
    </row>
    <row r="72" spans="1:11" x14ac:dyDescent="0.2">
      <c r="A72" s="4"/>
      <c r="K72" s="4"/>
    </row>
    <row r="74" spans="1:11" x14ac:dyDescent="0.2">
      <c r="A74" s="4"/>
      <c r="K74" s="4"/>
    </row>
    <row r="77" spans="1:11" x14ac:dyDescent="0.2">
      <c r="G77" s="66"/>
    </row>
  </sheetData>
  <mergeCells count="32">
    <mergeCell ref="H63:I63"/>
    <mergeCell ref="B64:J64"/>
    <mergeCell ref="C51:D51"/>
    <mergeCell ref="C52:D52"/>
    <mergeCell ref="C55:D55"/>
    <mergeCell ref="C56:D56"/>
    <mergeCell ref="C57:D57"/>
    <mergeCell ref="C60:D60"/>
    <mergeCell ref="B28:D28"/>
    <mergeCell ref="H31:I31"/>
    <mergeCell ref="B33:D35"/>
    <mergeCell ref="E33:I33"/>
    <mergeCell ref="J33:J34"/>
    <mergeCell ref="C41:D41"/>
    <mergeCell ref="C22:D22"/>
    <mergeCell ref="C23:D23"/>
    <mergeCell ref="C24:D24"/>
    <mergeCell ref="B25:D25"/>
    <mergeCell ref="B26:D26"/>
    <mergeCell ref="B27:D27"/>
    <mergeCell ref="B16:D16"/>
    <mergeCell ref="B17:D17"/>
    <mergeCell ref="C18:D18"/>
    <mergeCell ref="C19:D19"/>
    <mergeCell ref="B20:D20"/>
    <mergeCell ref="C21:D21"/>
    <mergeCell ref="B9:D11"/>
    <mergeCell ref="E9:I9"/>
    <mergeCell ref="J9:J10"/>
    <mergeCell ref="B13:D13"/>
    <mergeCell ref="B14:D14"/>
    <mergeCell ref="B15:D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2017-06-27T19:51:00Z</cp:lastPrinted>
  <dcterms:created xsi:type="dcterms:W3CDTF">2017-06-27T19:10:00Z</dcterms:created>
  <dcterms:modified xsi:type="dcterms:W3CDTF">2020-07-31T01:25:56Z</dcterms:modified>
</cp:coreProperties>
</file>