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35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_xlnm.Print_Area" localSheetId="0">'CE Ingreso'!$A$1:$J$131</definedName>
    <definedName name="_xlnm.Print_Titles" localSheetId="0">'CE Ingreso'!$1:$13</definedName>
  </definedNames>
  <calcPr calcId="145621"/>
</workbook>
</file>

<file path=xl/calcChain.xml><?xml version="1.0" encoding="utf-8"?>
<calcChain xmlns="http://schemas.openxmlformats.org/spreadsheetml/2006/main">
  <c r="I121" i="2" l="1"/>
  <c r="F121" i="2"/>
  <c r="I120" i="2"/>
  <c r="F120" i="2"/>
  <c r="I119" i="2"/>
  <c r="F119" i="2"/>
  <c r="I118" i="2"/>
  <c r="F118" i="2"/>
  <c r="I117" i="2"/>
  <c r="F117" i="2"/>
  <c r="H116" i="2"/>
  <c r="I116" i="2" s="1"/>
  <c r="G116" i="2"/>
  <c r="E116" i="2"/>
  <c r="D116" i="2"/>
  <c r="I115" i="2"/>
  <c r="F115" i="2"/>
  <c r="I114" i="2"/>
  <c r="F114" i="2"/>
  <c r="I113" i="2"/>
  <c r="F113" i="2"/>
  <c r="H112" i="2"/>
  <c r="G112" i="2"/>
  <c r="E112" i="2"/>
  <c r="D112" i="2"/>
  <c r="I111" i="2"/>
  <c r="F111" i="2"/>
  <c r="I110" i="2"/>
  <c r="F110" i="2"/>
  <c r="I109" i="2"/>
  <c r="F109" i="2"/>
  <c r="I108" i="2"/>
  <c r="F108" i="2"/>
  <c r="I107" i="2"/>
  <c r="F107" i="2"/>
  <c r="H106" i="2"/>
  <c r="I106" i="2" s="1"/>
  <c r="G106" i="2"/>
  <c r="E106" i="2"/>
  <c r="D106" i="2"/>
  <c r="I105" i="2"/>
  <c r="F105" i="2"/>
  <c r="I104" i="2"/>
  <c r="F104" i="2"/>
  <c r="I103" i="2"/>
  <c r="F103" i="2"/>
  <c r="I102" i="2"/>
  <c r="F102" i="2"/>
  <c r="H101" i="2"/>
  <c r="H100" i="2" s="1"/>
  <c r="G101" i="2"/>
  <c r="G100" i="2" s="1"/>
  <c r="E101" i="2"/>
  <c r="E100" i="2" s="1"/>
  <c r="D101" i="2"/>
  <c r="I99" i="2"/>
  <c r="F99" i="2"/>
  <c r="I97" i="2"/>
  <c r="F97" i="2"/>
  <c r="I96" i="2"/>
  <c r="F96" i="2"/>
  <c r="I95" i="2"/>
  <c r="F95" i="2"/>
  <c r="I94" i="2"/>
  <c r="F94" i="2"/>
  <c r="H93" i="2"/>
  <c r="G93" i="2"/>
  <c r="E93" i="2"/>
  <c r="D93" i="2"/>
  <c r="I92" i="2"/>
  <c r="F92" i="2"/>
  <c r="I91" i="2"/>
  <c r="F91" i="2"/>
  <c r="I90" i="2"/>
  <c r="F90" i="2"/>
  <c r="I89" i="2"/>
  <c r="F89" i="2"/>
  <c r="I88" i="2"/>
  <c r="F88" i="2"/>
  <c r="I87" i="2"/>
  <c r="F87" i="2"/>
  <c r="I86" i="2"/>
  <c r="F86" i="2"/>
  <c r="H85" i="2"/>
  <c r="G85" i="2"/>
  <c r="E85" i="2"/>
  <c r="D85" i="2"/>
  <c r="I84" i="2"/>
  <c r="F84" i="2"/>
  <c r="I83" i="2"/>
  <c r="F83" i="2"/>
  <c r="I82" i="2"/>
  <c r="F82" i="2"/>
  <c r="H81" i="2"/>
  <c r="G81" i="2"/>
  <c r="E81" i="2"/>
  <c r="D81" i="2"/>
  <c r="I79" i="2"/>
  <c r="F79" i="2"/>
  <c r="I78" i="2"/>
  <c r="F78" i="2"/>
  <c r="I77" i="2"/>
  <c r="F77" i="2"/>
  <c r="I76" i="2"/>
  <c r="F76" i="2"/>
  <c r="I75" i="2"/>
  <c r="F75" i="2"/>
  <c r="H74" i="2"/>
  <c r="G74" i="2"/>
  <c r="E74" i="2"/>
  <c r="D74" i="2"/>
  <c r="I73" i="2"/>
  <c r="F73" i="2"/>
  <c r="I72" i="2"/>
  <c r="F72" i="2"/>
  <c r="I71" i="2"/>
  <c r="F71" i="2"/>
  <c r="I70" i="2"/>
  <c r="F70" i="2"/>
  <c r="I69" i="2"/>
  <c r="F69" i="2"/>
  <c r="H68" i="2"/>
  <c r="G68" i="2"/>
  <c r="E68" i="2"/>
  <c r="D68" i="2"/>
  <c r="I67" i="2"/>
  <c r="F67" i="2"/>
  <c r="I66" i="2"/>
  <c r="F66" i="2"/>
  <c r="I65" i="2"/>
  <c r="F65" i="2"/>
  <c r="I64" i="2"/>
  <c r="F64" i="2"/>
  <c r="H63" i="2"/>
  <c r="G63" i="2"/>
  <c r="E63" i="2"/>
  <c r="D63" i="2"/>
  <c r="I61" i="2"/>
  <c r="F61" i="2"/>
  <c r="I59" i="2"/>
  <c r="F59" i="2"/>
  <c r="I58" i="2"/>
  <c r="F58" i="2"/>
  <c r="H57" i="2"/>
  <c r="G57" i="2"/>
  <c r="E57" i="2"/>
  <c r="D57" i="2"/>
  <c r="I56" i="2"/>
  <c r="F56" i="2"/>
  <c r="I55" i="2"/>
  <c r="F55" i="2"/>
  <c r="I54" i="2"/>
  <c r="F54" i="2"/>
  <c r="H53" i="2"/>
  <c r="G53" i="2"/>
  <c r="E53" i="2"/>
  <c r="D53" i="2"/>
  <c r="I52" i="2"/>
  <c r="F52" i="2"/>
  <c r="I51" i="2"/>
  <c r="F51" i="2"/>
  <c r="I50" i="2"/>
  <c r="F50" i="2"/>
  <c r="I49" i="2"/>
  <c r="F49" i="2"/>
  <c r="I48" i="2"/>
  <c r="F48" i="2"/>
  <c r="H47" i="2"/>
  <c r="H46" i="2" s="1"/>
  <c r="G47" i="2"/>
  <c r="G46" i="2" s="1"/>
  <c r="E47" i="2"/>
  <c r="D47" i="2"/>
  <c r="D46" i="2" s="1"/>
  <c r="I45" i="2"/>
  <c r="F45" i="2"/>
  <c r="I44" i="2"/>
  <c r="F44" i="2"/>
  <c r="I43" i="2"/>
  <c r="F43" i="2"/>
  <c r="H42" i="2"/>
  <c r="G42" i="2"/>
  <c r="E42" i="2"/>
  <c r="D42" i="2"/>
  <c r="I41" i="2"/>
  <c r="F41" i="2"/>
  <c r="I40" i="2"/>
  <c r="F40" i="2"/>
  <c r="I39" i="2"/>
  <c r="F39" i="2"/>
  <c r="I38" i="2"/>
  <c r="F38" i="2"/>
  <c r="I37" i="2"/>
  <c r="F37" i="2"/>
  <c r="H36" i="2"/>
  <c r="G36" i="2"/>
  <c r="E36" i="2"/>
  <c r="D36" i="2"/>
  <c r="I35" i="2"/>
  <c r="F35" i="2"/>
  <c r="I34" i="2"/>
  <c r="F34" i="2"/>
  <c r="I33" i="2"/>
  <c r="F33" i="2"/>
  <c r="I32" i="2"/>
  <c r="F32" i="2"/>
  <c r="I31" i="2"/>
  <c r="F31" i="2"/>
  <c r="I30" i="2"/>
  <c r="F30" i="2"/>
  <c r="H29" i="2"/>
  <c r="G29" i="2"/>
  <c r="E29" i="2"/>
  <c r="D29" i="2"/>
  <c r="I28" i="2"/>
  <c r="F28" i="2"/>
  <c r="I27" i="2"/>
  <c r="F27" i="2"/>
  <c r="I26" i="2"/>
  <c r="F26" i="2"/>
  <c r="H25" i="2"/>
  <c r="G25" i="2"/>
  <c r="G24" i="2" s="1"/>
  <c r="E25" i="2"/>
  <c r="E24" i="2" s="1"/>
  <c r="D25" i="2"/>
  <c r="D24" i="2" s="1"/>
  <c r="I23" i="2"/>
  <c r="F23" i="2"/>
  <c r="I22" i="2"/>
  <c r="F22" i="2"/>
  <c r="H21" i="2"/>
  <c r="G21" i="2"/>
  <c r="E21" i="2"/>
  <c r="D21" i="2"/>
  <c r="I20" i="2"/>
  <c r="F20" i="2"/>
  <c r="I19" i="2"/>
  <c r="F19" i="2"/>
  <c r="H18" i="2"/>
  <c r="G18" i="2"/>
  <c r="E18" i="2"/>
  <c r="D18" i="2"/>
  <c r="I17" i="2"/>
  <c r="F17" i="2"/>
  <c r="H16" i="2"/>
  <c r="G16" i="2"/>
  <c r="E16" i="2"/>
  <c r="D16" i="2"/>
  <c r="F74" i="2" l="1"/>
  <c r="F85" i="2"/>
  <c r="H98" i="2"/>
  <c r="H80" i="2" s="1"/>
  <c r="F18" i="2"/>
  <c r="F21" i="2"/>
  <c r="F42" i="2"/>
  <c r="E15" i="2"/>
  <c r="E14" i="2" s="1"/>
  <c r="I18" i="2"/>
  <c r="I21" i="2"/>
  <c r="I25" i="2"/>
  <c r="F29" i="2"/>
  <c r="I47" i="2"/>
  <c r="F63" i="2"/>
  <c r="I74" i="2"/>
  <c r="I85" i="2"/>
  <c r="I57" i="2"/>
  <c r="I53" i="2"/>
  <c r="I63" i="2"/>
  <c r="I81" i="2"/>
  <c r="I93" i="2"/>
  <c r="F106" i="2"/>
  <c r="F116" i="2"/>
  <c r="F36" i="2"/>
  <c r="G15" i="2"/>
  <c r="G14" i="2" s="1"/>
  <c r="F25" i="2"/>
  <c r="F53" i="2"/>
  <c r="F24" i="2"/>
  <c r="F57" i="2"/>
  <c r="H24" i="2"/>
  <c r="I24" i="2" s="1"/>
  <c r="I29" i="2"/>
  <c r="F47" i="2"/>
  <c r="F68" i="2"/>
  <c r="F81" i="2"/>
  <c r="F93" i="2"/>
  <c r="I112" i="2"/>
  <c r="E46" i="2"/>
  <c r="F46" i="2" s="1"/>
  <c r="H15" i="2"/>
  <c r="I46" i="2"/>
  <c r="E98" i="2"/>
  <c r="E80" i="2" s="1"/>
  <c r="F16" i="2"/>
  <c r="I36" i="2"/>
  <c r="I68" i="2"/>
  <c r="G98" i="2"/>
  <c r="G80" i="2" s="1"/>
  <c r="F112" i="2"/>
  <c r="I101" i="2"/>
  <c r="D100" i="2"/>
  <c r="F100" i="2" s="1"/>
  <c r="F101" i="2"/>
  <c r="H62" i="2"/>
  <c r="H60" i="2" s="1"/>
  <c r="G62" i="2"/>
  <c r="G60" i="2" s="1"/>
  <c r="D62" i="2"/>
  <c r="D60" i="2" s="1"/>
  <c r="E62" i="2"/>
  <c r="E60" i="2" s="1"/>
  <c r="I42" i="2"/>
  <c r="I16" i="2"/>
  <c r="D15" i="2"/>
  <c r="D98" i="2" l="1"/>
  <c r="I98" i="2" s="1"/>
  <c r="I100" i="2"/>
  <c r="H14" i="2"/>
  <c r="E13" i="2"/>
  <c r="E122" i="2" s="1"/>
  <c r="F60" i="2"/>
  <c r="G13" i="2"/>
  <c r="G12" i="2" s="1"/>
  <c r="I62" i="2"/>
  <c r="F62" i="2"/>
  <c r="I60" i="2"/>
  <c r="F15" i="2"/>
  <c r="D14" i="2"/>
  <c r="I15" i="2"/>
  <c r="D80" i="2"/>
  <c r="F98" i="2" l="1"/>
  <c r="I14" i="2"/>
  <c r="E12" i="2"/>
  <c r="H13" i="2"/>
  <c r="H12" i="2" s="1"/>
  <c r="G122" i="2"/>
  <c r="F14" i="2"/>
  <c r="D13" i="2"/>
  <c r="F80" i="2"/>
  <c r="I80" i="2"/>
  <c r="H122" i="2" l="1"/>
  <c r="I13" i="2"/>
  <c r="F13" i="2"/>
  <c r="D12" i="2"/>
  <c r="F12" i="2" s="1"/>
  <c r="D122" i="2"/>
  <c r="F122" i="2" s="1"/>
  <c r="I12" i="2" l="1"/>
  <c r="I122" i="2"/>
</calcChain>
</file>

<file path=xl/comments1.xml><?xml version="1.0" encoding="utf-8"?>
<comments xmlns="http://schemas.openxmlformats.org/spreadsheetml/2006/main">
  <authors>
    <author>DGCG</author>
  </authors>
  <commentList>
    <comment ref="I10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<sst xmlns="http://schemas.openxmlformats.org/spreadsheetml/2006/main" count="227" uniqueCount="206">
  <si>
    <t>Código</t>
  </si>
  <si>
    <t>Concepto</t>
  </si>
  <si>
    <t xml:space="preserve">Egresos </t>
  </si>
  <si>
    <t>Ampliaciones/ (Reducciones)</t>
  </si>
  <si>
    <t>Modificado</t>
  </si>
  <si>
    <t>Devengado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</si>
  <si>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</si>
  <si>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</si>
  <si>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</si>
  <si>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</si>
  <si>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</si>
  <si>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</si>
  <si>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</si>
  <si>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</si>
  <si>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</si>
  <si>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</si>
  <si>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</si>
  <si>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</si>
  <si>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</si>
  <si>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</si>
  <si>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</si>
  <si>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</si>
  <si>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</si>
  <si>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</si>
  <si>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</si>
  <si>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</si>
  <si>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</si>
  <si>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</si>
  <si>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</si>
  <si>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</si>
  <si>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</si>
  <si>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</si>
  <si>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</si>
  <si>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</si>
  <si>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</si>
  <si>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</si>
  <si>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</si>
  <si>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</si>
  <si>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</si>
  <si>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</si>
  <si>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</si>
  <si>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</si>
  <si>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</si>
  <si>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</si>
  <si>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</si>
  <si>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</si>
  <si>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</si>
  <si>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</si>
  <si>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</si>
  <si>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</si>
  <si>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</si>
  <si>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</si>
  <si>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</si>
  <si>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</si>
  <si>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</si>
  <si>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</si>
  <si>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</si>
  <si>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</si>
  <si>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</si>
  <si>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</si>
  <si>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</si>
  <si>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</si>
  <si>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</si>
  <si>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</si>
  <si>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</si>
  <si>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</si>
  <si>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</si>
  <si>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</si>
  <si>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</si>
  <si>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</si>
  <si>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</si>
  <si>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</si>
  <si>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</si>
  <si>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</si>
  <si>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</si>
  <si>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</si>
  <si>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</si>
  <si>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</si>
  <si>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</si>
  <si>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</si>
  <si>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</si>
  <si>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</si>
  <si>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</si>
  <si>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</si>
  <si>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</si>
  <si>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</si>
  <si>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</si>
  <si>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</si>
  <si>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</si>
  <si>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</si>
  <si>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</si>
  <si>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</si>
  <si>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</si>
  <si>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</si>
  <si>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</si>
  <si>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</si>
  <si>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</si>
  <si>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</si>
  <si>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</si>
  <si>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</si>
  <si>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</si>
  <si>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</si>
  <si>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</si>
  <si>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</si>
  <si>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</si>
  <si>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</si>
  <si>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</si>
  <si>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</si>
  <si>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</si>
  <si>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</si>
  <si>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</si>
  <si>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</si>
  <si>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</si>
  <si>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</si>
  <si>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</si>
  <si>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</si>
  <si>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</si>
  <si>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</si>
  <si>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</si>
  <si>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</si>
  <si>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</si>
  <si>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</si>
  <si>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</si>
  <si>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</si>
  <si>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</si>
  <si>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</si>
  <si>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</si>
  <si>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</si>
  <si>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</si>
  <si>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</si>
  <si>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</si>
  <si>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</si>
  <si>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</si>
  <si>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</si>
  <si>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</si>
  <si>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</si>
  <si>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</si>
  <si>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</si>
  <si>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</si>
  <si>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</si>
  <si>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</si>
  <si>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</si>
  <si>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</si>
  <si>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</si>
  <si>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</si>
  <si>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</si>
  <si>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</si>
  <si>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</si>
  <si>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</si>
  <si>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</si>
  <si>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</si>
  <si>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</si>
  <si>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</si>
  <si>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</si>
  <si>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</si>
  <si>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</si>
  <si>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</si>
  <si>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</si>
  <si>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</si>
  <si>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</si>
  <si>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</si>
  <si>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</si>
  <si>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</si>
  <si>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</si>
  <si>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</si>
  <si>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</si>
  <si>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</si>
  <si>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</si>
  <si>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</si>
  <si>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</si>
  <si>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</si>
  <si>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</si>
  <si>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</si>
  <si>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</si>
  <si>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</si>
  <si>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</si>
  <si>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</si>
  <si>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</si>
  <si>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</si>
  <si>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</si>
  <si>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</si>
  <si>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</si>
  <si>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</si>
  <si>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</si>
  <si>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</si>
  <si>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</si>
  <si>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</si>
  <si>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</si>
  <si>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</si>
  <si>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</si>
  <si>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</si>
  <si>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</si>
  <si>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</si>
  <si>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</si>
  <si>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</si>
  <si>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</si>
  <si>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</si>
  <si>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</si>
  <si>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</si>
  <si>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</si>
  <si>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</si>
  <si>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</si>
  <si>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</si>
  <si>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ESTADO ANALÍTICO DE INGRESOS</t>
  </si>
  <si>
    <t>CLASIFICACIÓN ECONÓMICA</t>
  </si>
  <si>
    <t>Del 1 de Enero al 31 de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</si>
</sst>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3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1">
    <xf numFmtId="0" fontId="0" fillId="0" borderId="0"/>
    <xf numFmtId="43" fontId="9" fillId="0" borderId="0" applyFont="0" applyFill="0" applyBorder="0" applyAlignment="0" applyProtection="0"/>
    <xf numFmtId="0" fontId="9" fillId="0" borderId="0"/>
    <xf numFmtId="164" fontId="14" fillId="0" borderId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165" fontId="14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6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Protection="0">
      <alignment horizont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19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9" fillId="5" borderId="10" applyNumberFormat="0" applyFont="0" applyAlignment="0" applyProtection="0"/>
    <xf numFmtId="0" fontId="15" fillId="5" borderId="10" applyNumberFormat="0" applyFont="0" applyAlignment="0" applyProtection="0"/>
    <xf numFmtId="0" fontId="9" fillId="5" borderId="10" applyNumberFormat="0" applyFont="0" applyAlignment="0" applyProtection="0"/>
    <xf numFmtId="0" fontId="15" fillId="5" borderId="10" applyNumberFormat="0" applyFont="0" applyAlignment="0" applyProtection="0"/>
    <xf numFmtId="0" fontId="9" fillId="5" borderId="10" applyNumberFormat="0" applyFont="0" applyAlignment="0" applyProtection="0"/>
    <xf numFmtId="0" fontId="9" fillId="5" borderId="10" applyNumberFormat="0" applyFont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21" fillId="17" borderId="11" applyNumberFormat="0" applyProtection="0">
      <alignment horizontal="center" vertical="center" wrapText="1"/>
    </xf>
    <xf numFmtId="4" fontId="22" fillId="18" borderId="11" applyNumberFormat="0" applyProtection="0">
      <alignment horizontal="center" vertical="center" wrapText="1"/>
    </xf>
    <xf numFmtId="4" fontId="23" fillId="17" borderId="11" applyNumberFormat="0" applyProtection="0">
      <alignment horizontal="left" vertical="center" wrapText="1"/>
    </xf>
    <xf numFmtId="4" fontId="24" fillId="19" borderId="0" applyNumberFormat="0" applyProtection="0">
      <alignment horizontal="left" vertical="center" wrapText="1"/>
    </xf>
    <xf numFmtId="4" fontId="25" fillId="20" borderId="11" applyNumberFormat="0" applyProtection="0">
      <alignment horizontal="right" vertical="center"/>
    </xf>
    <xf numFmtId="4" fontId="25" fillId="21" borderId="11" applyNumberFormat="0" applyProtection="0">
      <alignment horizontal="right" vertical="center"/>
    </xf>
    <xf numFmtId="4" fontId="25" fillId="22" borderId="11" applyNumberFormat="0" applyProtection="0">
      <alignment horizontal="right" vertical="center"/>
    </xf>
    <xf numFmtId="4" fontId="25" fillId="23" borderId="11" applyNumberFormat="0" applyProtection="0">
      <alignment horizontal="right" vertical="center"/>
    </xf>
    <xf numFmtId="4" fontId="25" fillId="24" borderId="11" applyNumberFormat="0" applyProtection="0">
      <alignment horizontal="right" vertical="center"/>
    </xf>
    <xf numFmtId="4" fontId="25" fillId="25" borderId="11" applyNumberFormat="0" applyProtection="0">
      <alignment horizontal="right" vertical="center"/>
    </xf>
    <xf numFmtId="4" fontId="25" fillId="26" borderId="11" applyNumberFormat="0" applyProtection="0">
      <alignment horizontal="right" vertical="center"/>
    </xf>
    <xf numFmtId="4" fontId="25" fillId="27" borderId="11" applyNumberFormat="0" applyProtection="0">
      <alignment horizontal="right" vertical="center"/>
    </xf>
    <xf numFmtId="4" fontId="25" fillId="28" borderId="11" applyNumberFormat="0" applyProtection="0">
      <alignment horizontal="right" vertical="center"/>
    </xf>
    <xf numFmtId="4" fontId="26" fillId="29" borderId="12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7" fillId="31" borderId="0" applyNumberFormat="0" applyProtection="0">
      <alignment horizontal="left" vertical="center" indent="1"/>
    </xf>
    <xf numFmtId="4" fontId="25" fillId="32" borderId="11" applyNumberFormat="0" applyProtection="0">
      <alignment horizontal="right" vertical="center"/>
    </xf>
    <xf numFmtId="4" fontId="14" fillId="0" borderId="0" applyNumberFormat="0" applyProtection="0">
      <alignment horizontal="left" vertical="center" indent="1"/>
    </xf>
    <xf numFmtId="4" fontId="14" fillId="0" borderId="0" applyNumberFormat="0" applyProtection="0">
      <alignment horizontal="left" vertical="center" indent="1"/>
    </xf>
    <xf numFmtId="4" fontId="25" fillId="33" borderId="11" applyNumberFormat="0" applyProtection="0">
      <alignment vertical="center"/>
    </xf>
    <xf numFmtId="4" fontId="28" fillId="33" borderId="11" applyNumberFormat="0" applyProtection="0">
      <alignment vertical="center"/>
    </xf>
    <xf numFmtId="4" fontId="27" fillId="32" borderId="13" applyNumberFormat="0" applyProtection="0">
      <alignment horizontal="left" vertical="center" indent="1"/>
    </xf>
    <xf numFmtId="4" fontId="29" fillId="19" borderId="14" applyNumberFormat="0" applyProtection="0">
      <alignment horizontal="center" vertical="center" wrapText="1"/>
    </xf>
    <xf numFmtId="4" fontId="28" fillId="33" borderId="11" applyNumberFormat="0" applyProtection="0">
      <alignment horizontal="center" vertical="center" wrapText="1"/>
    </xf>
    <xf numFmtId="4" fontId="30" fillId="34" borderId="14" applyNumberFormat="0" applyProtection="0">
      <alignment horizontal="left" vertical="center" wrapText="1"/>
    </xf>
    <xf numFmtId="4" fontId="31" fillId="35" borderId="11" applyNumberFormat="0" applyProtection="0">
      <alignment horizontal="left" vertical="center" indent="1"/>
    </xf>
    <xf numFmtId="4" fontId="32" fillId="0" borderId="0" applyNumberFormat="0" applyProtection="0">
      <alignment horizontal="left" vertical="center" indent="1"/>
    </xf>
    <xf numFmtId="4" fontId="33" fillId="33" borderId="11" applyNumberFormat="0" applyProtection="0">
      <alignment horizontal="right" vertical="center"/>
    </xf>
    <xf numFmtId="0" fontId="16" fillId="0" borderId="15" applyNumberFormat="0" applyFill="0" applyAlignment="0" applyProtection="0"/>
    <xf numFmtId="0" fontId="16" fillId="0" borderId="15" applyNumberFormat="0" applyFill="0" applyAlignment="0" applyProtection="0"/>
    <xf numFmtId="0" fontId="16" fillId="0" borderId="15" applyNumberFormat="0" applyFill="0" applyAlignment="0" applyProtection="0"/>
    <xf numFmtId="0" fontId="16" fillId="0" borderId="15" applyNumberFormat="0" applyFill="0" applyAlignment="0" applyProtection="0"/>
    <xf numFmtId="0" fontId="16" fillId="0" borderId="15" applyNumberFormat="0" applyFill="0" applyAlignment="0" applyProtection="0"/>
    <xf numFmtId="0" fontId="16" fillId="0" borderId="15" applyNumberFormat="0" applyFill="0" applyAlignment="0" applyProtection="0"/>
    <xf numFmtId="0" fontId="16" fillId="0" borderId="15" applyNumberFormat="0" applyFill="0" applyAlignment="0" applyProtection="0"/>
    <xf numFmtId="0" fontId="16" fillId="0" borderId="15" applyNumberFormat="0" applyFill="0" applyAlignment="0" applyProtection="0"/>
    <xf numFmtId="0" fontId="16" fillId="0" borderId="15" applyNumberFormat="0" applyFill="0" applyAlignment="0" applyProtection="0"/>
    <xf numFmtId="0" fontId="16" fillId="0" borderId="15" applyNumberFormat="0" applyFill="0" applyAlignment="0" applyProtection="0"/>
    <xf numFmtId="0" fontId="16" fillId="0" borderId="15" applyNumberFormat="0" applyFill="0" applyAlignment="0" applyProtection="0"/>
    <xf numFmtId="0" fontId="16" fillId="0" borderId="15" applyNumberFormat="0" applyFill="0" applyAlignment="0" applyProtection="0"/>
    <xf numFmtId="0" fontId="16" fillId="0" borderId="15" applyNumberFormat="0" applyFill="0" applyAlignment="0" applyProtection="0"/>
  </cellStyleXfs>
  <cellXfs count="5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5" xfId="0" applyFont="1" applyFill="1" applyBorder="1" applyAlignment="1">
      <alignment horizontal="justify" vertical="top"/>
    </xf>
    <xf numFmtId="0" fontId="3" fillId="2" borderId="6" xfId="0" applyFont="1" applyFill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4" fillId="0" borderId="0" xfId="0" applyFont="1" applyBorder="1"/>
    <xf numFmtId="0" fontId="4" fillId="0" borderId="0" xfId="0" applyFont="1" applyBorder="1" applyAlignment="1">
      <alignment horizontal="justify" vertical="top"/>
    </xf>
    <xf numFmtId="0" fontId="3" fillId="4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0" fontId="5" fillId="3" borderId="0" xfId="0" applyFont="1" applyFill="1"/>
    <xf numFmtId="0" fontId="6" fillId="0" borderId="0" xfId="0" applyFont="1"/>
    <xf numFmtId="0" fontId="3" fillId="3" borderId="0" xfId="0" applyFont="1" applyFill="1" applyBorder="1" applyAlignment="1">
      <alignment horizontal="justify" vertical="top"/>
    </xf>
    <xf numFmtId="2" fontId="3" fillId="4" borderId="4" xfId="0" applyNumberFormat="1" applyFont="1" applyFill="1" applyBorder="1"/>
    <xf numFmtId="2" fontId="4" fillId="0" borderId="4" xfId="0" applyNumberFormat="1" applyFont="1" applyBorder="1"/>
    <xf numFmtId="2" fontId="3" fillId="0" borderId="4" xfId="0" applyNumberFormat="1" applyFont="1" applyBorder="1"/>
    <xf numFmtId="2" fontId="4" fillId="4" borderId="4" xfId="0" applyNumberFormat="1" applyFont="1" applyFill="1" applyBorder="1"/>
    <xf numFmtId="2" fontId="3" fillId="2" borderId="1" xfId="0" applyNumberFormat="1" applyFont="1" applyFill="1" applyBorder="1"/>
    <xf numFmtId="2" fontId="3" fillId="4" borderId="3" xfId="0" applyNumberFormat="1" applyFont="1" applyFill="1" applyBorder="1"/>
    <xf numFmtId="2" fontId="3" fillId="0" borderId="3" xfId="0" applyNumberFormat="1" applyFont="1" applyBorder="1"/>
    <xf numFmtId="0" fontId="3" fillId="2" borderId="1" xfId="0" applyFont="1" applyFill="1" applyBorder="1" applyAlignment="1">
      <alignment horizontal="justify" vertical="top"/>
    </xf>
    <xf numFmtId="0" fontId="3" fillId="4" borderId="3" xfId="0" applyFont="1" applyFill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3" fillId="3" borderId="3" xfId="0" applyFont="1" applyFill="1" applyBorder="1" applyAlignment="1">
      <alignment horizontal="justify" vertical="top"/>
    </xf>
    <xf numFmtId="0" fontId="4" fillId="3" borderId="3" xfId="0" applyFont="1" applyFill="1" applyBorder="1" applyAlignment="1">
      <alignment horizontal="justify" vertical="top"/>
    </xf>
    <xf numFmtId="0" fontId="4" fillId="0" borderId="9" xfId="0" applyFont="1" applyBorder="1" applyAlignment="1">
      <alignment horizontal="justify" vertical="top"/>
    </xf>
    <xf numFmtId="2" fontId="4" fillId="0" borderId="3" xfId="0" applyNumberFormat="1" applyFont="1" applyBorder="1"/>
    <xf numFmtId="2" fontId="4" fillId="4" borderId="3" xfId="0" applyNumberFormat="1" applyFont="1" applyFill="1" applyBorder="1"/>
    <xf numFmtId="2" fontId="4" fillId="0" borderId="9" xfId="0" applyNumberFormat="1" applyFont="1" applyBorder="1"/>
    <xf numFmtId="0" fontId="7" fillId="3" borderId="0" xfId="0" applyFont="1" applyFill="1" applyBorder="1"/>
    <xf numFmtId="0" fontId="8" fillId="3" borderId="0" xfId="0" applyFont="1" applyFill="1" applyBorder="1" applyAlignment="1">
      <alignment horizontal="justify" vertical="top"/>
    </xf>
    <xf numFmtId="0" fontId="7" fillId="3" borderId="0" xfId="0" applyFont="1" applyFill="1" applyBorder="1" applyAlignment="1">
      <alignment horizontal="justify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3" fontId="3" fillId="2" borderId="5" xfId="1" applyFont="1" applyFill="1" applyBorder="1"/>
    <xf numFmtId="43" fontId="3" fillId="4" borderId="3" xfId="1" applyFont="1" applyFill="1" applyBorder="1"/>
    <xf numFmtId="43" fontId="3" fillId="0" borderId="4" xfId="1" applyFont="1" applyBorder="1"/>
    <xf numFmtId="43" fontId="4" fillId="0" borderId="4" xfId="1" applyFont="1" applyBorder="1"/>
    <xf numFmtId="43" fontId="4" fillId="0" borderId="3" xfId="1" applyFont="1" applyBorder="1"/>
    <xf numFmtId="43" fontId="3" fillId="0" borderId="3" xfId="1" applyFont="1" applyBorder="1"/>
    <xf numFmtId="43" fontId="3" fillId="2" borderId="1" xfId="1" applyFont="1" applyFill="1" applyBorder="1"/>
    <xf numFmtId="43" fontId="3" fillId="2" borderId="7" xfId="1" applyFont="1" applyFill="1" applyBorder="1"/>
    <xf numFmtId="43" fontId="3" fillId="4" borderId="4" xfId="1" applyFont="1" applyFill="1" applyBorder="1"/>
    <xf numFmtId="0" fontId="0" fillId="0" borderId="0" xfId="0"/>
    <xf numFmtId="0" fontId="11" fillId="14" borderId="0" xfId="0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horizontal="centerContinuous" vertical="center"/>
    </xf>
    <xf numFmtId="0" fontId="13" fillId="15" borderId="0" xfId="0" applyFont="1" applyFill="1" applyBorder="1" applyAlignment="1">
      <alignment horizontal="centerContinuous" vertical="center"/>
    </xf>
  </cellXfs>
  <cellStyles count="431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20% - Énfasis4 2 2" xfId="8"/>
    <cellStyle name="20% - Énfasis4 3" xfId="9"/>
    <cellStyle name="40% - Énfasis3 2" xfId="10"/>
    <cellStyle name="60% - Énfasis3 2" xfId="11"/>
    <cellStyle name="60% - Énfasis4 2" xfId="12"/>
    <cellStyle name="60% - Énfasis6 2" xfId="13"/>
    <cellStyle name="Euro" xfId="14"/>
    <cellStyle name="Euro 2" xfId="15"/>
    <cellStyle name="Euro 3" xfId="16"/>
    <cellStyle name="Fecha" xfId="17"/>
    <cellStyle name="Fijo" xfId="18"/>
    <cellStyle name="HEADING1" xfId="19"/>
    <cellStyle name="HEADING2" xfId="20"/>
    <cellStyle name="Millares" xfId="1" builtinId="3"/>
    <cellStyle name="Millares 10" xfId="21"/>
    <cellStyle name="Millares 11" xfId="22"/>
    <cellStyle name="Millares 12" xfId="23"/>
    <cellStyle name="Millares 13" xfId="24"/>
    <cellStyle name="Millares 14" xfId="25"/>
    <cellStyle name="Millares 15" xfId="26"/>
    <cellStyle name="Millares 16" xfId="27"/>
    <cellStyle name="Millares 17" xfId="28"/>
    <cellStyle name="Millares 2" xfId="29"/>
    <cellStyle name="Millares 2 10" xfId="30"/>
    <cellStyle name="Millares 2 11" xfId="31"/>
    <cellStyle name="Millares 2 12" xfId="32"/>
    <cellStyle name="Millares 2 13" xfId="33"/>
    <cellStyle name="Millares 2 14" xfId="34"/>
    <cellStyle name="Millares 2 15" xfId="35"/>
    <cellStyle name="Millares 2 16" xfId="36"/>
    <cellStyle name="Millares 2 17" xfId="37"/>
    <cellStyle name="Millares 2 18" xfId="38"/>
    <cellStyle name="Millares 2 19" xfId="39"/>
    <cellStyle name="Millares 2 2" xfId="40"/>
    <cellStyle name="Millares 2 2 2" xfId="41"/>
    <cellStyle name="Millares 2 2 2 2" xfId="42"/>
    <cellStyle name="Millares 2 2 3" xfId="43"/>
    <cellStyle name="Millares 2 2 4" xfId="44"/>
    <cellStyle name="Millares 2 2 4 2" xfId="45"/>
    <cellStyle name="Millares 2 2 5" xfId="46"/>
    <cellStyle name="Millares 2 2 6" xfId="47"/>
    <cellStyle name="Millares 2 2 6 2" xfId="48"/>
    <cellStyle name="Millares 2 2 6 3" xfId="49"/>
    <cellStyle name="Millares 2 2 7" xfId="50"/>
    <cellStyle name="Millares 2 20" xfId="51"/>
    <cellStyle name="Millares 2 21" xfId="52"/>
    <cellStyle name="Millares 2 22" xfId="53"/>
    <cellStyle name="Millares 2 3" xfId="54"/>
    <cellStyle name="Millares 2 3 2" xfId="55"/>
    <cellStyle name="Millares 2 3 2 2" xfId="56"/>
    <cellStyle name="Millares 2 3 3" xfId="57"/>
    <cellStyle name="Millares 2 3 4" xfId="58"/>
    <cellStyle name="Millares 2 3 5" xfId="59"/>
    <cellStyle name="Millares 2 4" xfId="60"/>
    <cellStyle name="Millares 2 4 2" xfId="61"/>
    <cellStyle name="Millares 2 5" xfId="62"/>
    <cellStyle name="Millares 2 6" xfId="63"/>
    <cellStyle name="Millares 2 7" xfId="64"/>
    <cellStyle name="Millares 2 8" xfId="65"/>
    <cellStyle name="Millares 2 9" xfId="66"/>
    <cellStyle name="Millares 3" xfId="67"/>
    <cellStyle name="Millares 3 2" xfId="68"/>
    <cellStyle name="Millares 3 2 2" xfId="69"/>
    <cellStyle name="Millares 3 3" xfId="70"/>
    <cellStyle name="Millares 3 4" xfId="71"/>
    <cellStyle name="Millares 3 5" xfId="72"/>
    <cellStyle name="Millares 3 6" xfId="73"/>
    <cellStyle name="Millares 3 7" xfId="74"/>
    <cellStyle name="Millares 3 8" xfId="75"/>
    <cellStyle name="Millares 3 9" xfId="76"/>
    <cellStyle name="Millares 4" xfId="77"/>
    <cellStyle name="Millares 4 2" xfId="78"/>
    <cellStyle name="Millares 4 3" xfId="79"/>
    <cellStyle name="Millares 5" xfId="80"/>
    <cellStyle name="Millares 5 2" xfId="81"/>
    <cellStyle name="Millares 5 3" xfId="82"/>
    <cellStyle name="Millares 6" xfId="83"/>
    <cellStyle name="Millares 7" xfId="84"/>
    <cellStyle name="Millares 7 2" xfId="85"/>
    <cellStyle name="Millares 8" xfId="86"/>
    <cellStyle name="Millares 8 2" xfId="87"/>
    <cellStyle name="Millares 9" xfId="88"/>
    <cellStyle name="Moneda 2" xfId="89"/>
    <cellStyle name="Moneda 2 2" xfId="90"/>
    <cellStyle name="Moneda 2 3" xfId="91"/>
    <cellStyle name="Moneda 2 4" xfId="92"/>
    <cellStyle name="Moneda 2 5" xfId="93"/>
    <cellStyle name="Moneda 2 5 2" xfId="94"/>
    <cellStyle name="Moneda 2 6" xfId="95"/>
    <cellStyle name="Moneda 2 7" xfId="96"/>
    <cellStyle name="Moneda 2 8" xfId="97"/>
    <cellStyle name="Moneda 3" xfId="98"/>
    <cellStyle name="Moneda 4" xfId="99"/>
    <cellStyle name="Moneda 5" xfId="100"/>
    <cellStyle name="Moneda 6" xfId="101"/>
    <cellStyle name="Normal" xfId="0" builtinId="0"/>
    <cellStyle name="Normal 10" xfId="102"/>
    <cellStyle name="Normal 10 10" xfId="103"/>
    <cellStyle name="Normal 10 11" xfId="104"/>
    <cellStyle name="Normal 10 12" xfId="105"/>
    <cellStyle name="Normal 10 13" xfId="106"/>
    <cellStyle name="Normal 10 14" xfId="107"/>
    <cellStyle name="Normal 10 2" xfId="108"/>
    <cellStyle name="Normal 10 3" xfId="109"/>
    <cellStyle name="Normal 10 4" xfId="110"/>
    <cellStyle name="Normal 10 5" xfId="111"/>
    <cellStyle name="Normal 10 6" xfId="112"/>
    <cellStyle name="Normal 10 7" xfId="113"/>
    <cellStyle name="Normal 10 8" xfId="114"/>
    <cellStyle name="Normal 10 9" xfId="115"/>
    <cellStyle name="Normal 11" xfId="116"/>
    <cellStyle name="Normal 11 10" xfId="117"/>
    <cellStyle name="Normal 11 11" xfId="118"/>
    <cellStyle name="Normal 11 12" xfId="119"/>
    <cellStyle name="Normal 11 13" xfId="120"/>
    <cellStyle name="Normal 11 2" xfId="121"/>
    <cellStyle name="Normal 11 3" xfId="122"/>
    <cellStyle name="Normal 11 4" xfId="123"/>
    <cellStyle name="Normal 11 5" xfId="124"/>
    <cellStyle name="Normal 11 6" xfId="125"/>
    <cellStyle name="Normal 11 7" xfId="126"/>
    <cellStyle name="Normal 11 8" xfId="127"/>
    <cellStyle name="Normal 11 9" xfId="128"/>
    <cellStyle name="Normal 12" xfId="129"/>
    <cellStyle name="Normal 12 2" xfId="130"/>
    <cellStyle name="Normal 13" xfId="131"/>
    <cellStyle name="Normal 14" xfId="132"/>
    <cellStyle name="Normal 14 2" xfId="133"/>
    <cellStyle name="Normal 15" xfId="134"/>
    <cellStyle name="Normal 16" xfId="135"/>
    <cellStyle name="Normal 17" xfId="136"/>
    <cellStyle name="Normal 2" xfId="137"/>
    <cellStyle name="Normal 2 10" xfId="138"/>
    <cellStyle name="Normal 2 10 2" xfId="139"/>
    <cellStyle name="Normal 2 10 3" xfId="140"/>
    <cellStyle name="Normal 2 11" xfId="141"/>
    <cellStyle name="Normal 2 11 2" xfId="142"/>
    <cellStyle name="Normal 2 11 3" xfId="143"/>
    <cellStyle name="Normal 2 12" xfId="144"/>
    <cellStyle name="Normal 2 12 2" xfId="145"/>
    <cellStyle name="Normal 2 12 3" xfId="146"/>
    <cellStyle name="Normal 2 13" xfId="147"/>
    <cellStyle name="Normal 2 13 2" xfId="148"/>
    <cellStyle name="Normal 2 13 3" xfId="149"/>
    <cellStyle name="Normal 2 14" xfId="150"/>
    <cellStyle name="Normal 2 14 2" xfId="151"/>
    <cellStyle name="Normal 2 14 3" xfId="152"/>
    <cellStyle name="Normal 2 15" xfId="153"/>
    <cellStyle name="Normal 2 15 2" xfId="154"/>
    <cellStyle name="Normal 2 15 3" xfId="155"/>
    <cellStyle name="Normal 2 16" xfId="156"/>
    <cellStyle name="Normal 2 16 2" xfId="157"/>
    <cellStyle name="Normal 2 16 3" xfId="158"/>
    <cellStyle name="Normal 2 17" xfId="159"/>
    <cellStyle name="Normal 2 17 2" xfId="160"/>
    <cellStyle name="Normal 2 17 3" xfId="161"/>
    <cellStyle name="Normal 2 18" xfId="162"/>
    <cellStyle name="Normal 2 18 2" xfId="163"/>
    <cellStyle name="Normal 2 19" xfId="164"/>
    <cellStyle name="Normal 2 2" xfId="165"/>
    <cellStyle name="Normal 2 2 10" xfId="166"/>
    <cellStyle name="Normal 2 2 11" xfId="167"/>
    <cellStyle name="Normal 2 2 12" xfId="168"/>
    <cellStyle name="Normal 2 2 13" xfId="169"/>
    <cellStyle name="Normal 2 2 14" xfId="170"/>
    <cellStyle name="Normal 2 2 15" xfId="171"/>
    <cellStyle name="Normal 2 2 16" xfId="172"/>
    <cellStyle name="Normal 2 2 17" xfId="173"/>
    <cellStyle name="Normal 2 2 18" xfId="174"/>
    <cellStyle name="Normal 2 2 19" xfId="175"/>
    <cellStyle name="Normal 2 2 2" xfId="176"/>
    <cellStyle name="Normal 2 2 2 2" xfId="177"/>
    <cellStyle name="Normal 2 2 2 3" xfId="178"/>
    <cellStyle name="Normal 2 2 2 4" xfId="179"/>
    <cellStyle name="Normal 2 2 2 5" xfId="180"/>
    <cellStyle name="Normal 2 2 2 6" xfId="181"/>
    <cellStyle name="Normal 2 2 2 7" xfId="182"/>
    <cellStyle name="Normal 2 2 20" xfId="183"/>
    <cellStyle name="Normal 2 2 21" xfId="184"/>
    <cellStyle name="Normal 2 2 22" xfId="185"/>
    <cellStyle name="Normal 2 2 23" xfId="186"/>
    <cellStyle name="Normal 2 2 3" xfId="187"/>
    <cellStyle name="Normal 2 2 4" xfId="188"/>
    <cellStyle name="Normal 2 2 5" xfId="189"/>
    <cellStyle name="Normal 2 2 6" xfId="190"/>
    <cellStyle name="Normal 2 2 7" xfId="191"/>
    <cellStyle name="Normal 2 2 8" xfId="192"/>
    <cellStyle name="Normal 2 2 9" xfId="193"/>
    <cellStyle name="Normal 2 20" xfId="194"/>
    <cellStyle name="Normal 2 21" xfId="195"/>
    <cellStyle name="Normal 2 22" xfId="196"/>
    <cellStyle name="Normal 2 23" xfId="197"/>
    <cellStyle name="Normal 2 24" xfId="198"/>
    <cellStyle name="Normal 2 25" xfId="199"/>
    <cellStyle name="Normal 2 26" xfId="200"/>
    <cellStyle name="Normal 2 27" xfId="201"/>
    <cellStyle name="Normal 2 28" xfId="202"/>
    <cellStyle name="Normal 2 29" xfId="203"/>
    <cellStyle name="Normal 2 3" xfId="204"/>
    <cellStyle name="Normal 2 3 2" xfId="205"/>
    <cellStyle name="Normal 2 3 3" xfId="206"/>
    <cellStyle name="Normal 2 3 4" xfId="207"/>
    <cellStyle name="Normal 2 3 5" xfId="208"/>
    <cellStyle name="Normal 2 3 6" xfId="209"/>
    <cellStyle name="Normal 2 3 7" xfId="210"/>
    <cellStyle name="Normal 2 3 8" xfId="211"/>
    <cellStyle name="Normal 2 3 9" xfId="212"/>
    <cellStyle name="Normal 2 30" xfId="213"/>
    <cellStyle name="Normal 2 31" xfId="214"/>
    <cellStyle name="Normal 2 32" xfId="215"/>
    <cellStyle name="Normal 2 32 2" xfId="216"/>
    <cellStyle name="Normal 2 32 3" xfId="217"/>
    <cellStyle name="Normal 2 33" xfId="218"/>
    <cellStyle name="Normal 2 33 2" xfId="219"/>
    <cellStyle name="Normal 2 34" xfId="220"/>
    <cellStyle name="Normal 2 35" xfId="221"/>
    <cellStyle name="Normal 2 36" xfId="222"/>
    <cellStyle name="Normal 2 4" xfId="223"/>
    <cellStyle name="Normal 2 4 2" xfId="224"/>
    <cellStyle name="Normal 2 4 3" xfId="225"/>
    <cellStyle name="Normal 2 5" xfId="226"/>
    <cellStyle name="Normal 2 5 2" xfId="227"/>
    <cellStyle name="Normal 2 5 3" xfId="228"/>
    <cellStyle name="Normal 2 6" xfId="229"/>
    <cellStyle name="Normal 2 6 2" xfId="230"/>
    <cellStyle name="Normal 2 6 3" xfId="231"/>
    <cellStyle name="Normal 2 7" xfId="232"/>
    <cellStyle name="Normal 2 7 2" xfId="233"/>
    <cellStyle name="Normal 2 7 3" xfId="234"/>
    <cellStyle name="Normal 2 8" xfId="235"/>
    <cellStyle name="Normal 2 8 2" xfId="236"/>
    <cellStyle name="Normal 2 8 3" xfId="237"/>
    <cellStyle name="Normal 2 82" xfId="238"/>
    <cellStyle name="Normal 2 83" xfId="239"/>
    <cellStyle name="Normal 2 86" xfId="240"/>
    <cellStyle name="Normal 2 9" xfId="241"/>
    <cellStyle name="Normal 2 9 2" xfId="242"/>
    <cellStyle name="Normal 2 9 3" xfId="243"/>
    <cellStyle name="Normal 3" xfId="244"/>
    <cellStyle name="Normal 3 10" xfId="245"/>
    <cellStyle name="Normal 3 10 2" xfId="246"/>
    <cellStyle name="Normal 3 11" xfId="247"/>
    <cellStyle name="Normal 3 11 2" xfId="248"/>
    <cellStyle name="Normal 3 12" xfId="249"/>
    <cellStyle name="Normal 3 12 2" xfId="250"/>
    <cellStyle name="Normal 3 13" xfId="251"/>
    <cellStyle name="Normal 3 13 2" xfId="252"/>
    <cellStyle name="Normal 3 14" xfId="253"/>
    <cellStyle name="Normal 3 15" xfId="254"/>
    <cellStyle name="Normal 3 2" xfId="255"/>
    <cellStyle name="Normal 3 2 2" xfId="256"/>
    <cellStyle name="Normal 3 3" xfId="257"/>
    <cellStyle name="Normal 3 4" xfId="258"/>
    <cellStyle name="Normal 3 5" xfId="259"/>
    <cellStyle name="Normal 3 5 2" xfId="260"/>
    <cellStyle name="Normal 3 6" xfId="261"/>
    <cellStyle name="Normal 3 6 2" xfId="262"/>
    <cellStyle name="Normal 3 7" xfId="263"/>
    <cellStyle name="Normal 3 7 2" xfId="264"/>
    <cellStyle name="Normal 3 8" xfId="265"/>
    <cellStyle name="Normal 3 8 2" xfId="266"/>
    <cellStyle name="Normal 3 9" xfId="267"/>
    <cellStyle name="Normal 3 9 2" xfId="268"/>
    <cellStyle name="Normal 4" xfId="269"/>
    <cellStyle name="Normal 4 10" xfId="270"/>
    <cellStyle name="Normal 4 11" xfId="271"/>
    <cellStyle name="Normal 4 12" xfId="272"/>
    <cellStyle name="Normal 4 13" xfId="273"/>
    <cellStyle name="Normal 4 2" xfId="274"/>
    <cellStyle name="Normal 4 2 2" xfId="275"/>
    <cellStyle name="Normal 4 3" xfId="276"/>
    <cellStyle name="Normal 4 3 2" xfId="277"/>
    <cellStyle name="Normal 4 4" xfId="278"/>
    <cellStyle name="Normal 4 4 2" xfId="279"/>
    <cellStyle name="Normal 4 5" xfId="280"/>
    <cellStyle name="Normal 4 5 2" xfId="281"/>
    <cellStyle name="Normal 4 6" xfId="282"/>
    <cellStyle name="Normal 4 7" xfId="283"/>
    <cellStyle name="Normal 4 8" xfId="284"/>
    <cellStyle name="Normal 4 9" xfId="285"/>
    <cellStyle name="Normal 5" xfId="286"/>
    <cellStyle name="Normal 5 10" xfId="287"/>
    <cellStyle name="Normal 5 10 2" xfId="288"/>
    <cellStyle name="Normal 5 11" xfId="289"/>
    <cellStyle name="Normal 5 11 2" xfId="290"/>
    <cellStyle name="Normal 5 12" xfId="291"/>
    <cellStyle name="Normal 5 12 2" xfId="292"/>
    <cellStyle name="Normal 5 13" xfId="293"/>
    <cellStyle name="Normal 5 13 2" xfId="294"/>
    <cellStyle name="Normal 5 14" xfId="295"/>
    <cellStyle name="Normal 5 15" xfId="296"/>
    <cellStyle name="Normal 5 16" xfId="297"/>
    <cellStyle name="Normal 5 17" xfId="298"/>
    <cellStyle name="Normal 5 18" xfId="299"/>
    <cellStyle name="Normal 5 18 2" xfId="300"/>
    <cellStyle name="Normal 5 18 3" xfId="301"/>
    <cellStyle name="Normal 5 2" xfId="302"/>
    <cellStyle name="Normal 5 2 2" xfId="303"/>
    <cellStyle name="Normal 5 3" xfId="304"/>
    <cellStyle name="Normal 5 3 2" xfId="305"/>
    <cellStyle name="Normal 5 4" xfId="306"/>
    <cellStyle name="Normal 5 4 2" xfId="307"/>
    <cellStyle name="Normal 5 5" xfId="308"/>
    <cellStyle name="Normal 5 5 2" xfId="309"/>
    <cellStyle name="Normal 5 6" xfId="310"/>
    <cellStyle name="Normal 5 6 2" xfId="311"/>
    <cellStyle name="Normal 5 7" xfId="312"/>
    <cellStyle name="Normal 5 7 2" xfId="313"/>
    <cellStyle name="Normal 5 8" xfId="314"/>
    <cellStyle name="Normal 5 8 2" xfId="315"/>
    <cellStyle name="Normal 5 9" xfId="316"/>
    <cellStyle name="Normal 5 9 2" xfId="317"/>
    <cellStyle name="Normal 56" xfId="318"/>
    <cellStyle name="Normal 6" xfId="319"/>
    <cellStyle name="Normal 6 10" xfId="320"/>
    <cellStyle name="Normal 6 11" xfId="321"/>
    <cellStyle name="Normal 6 12" xfId="322"/>
    <cellStyle name="Normal 6 13" xfId="323"/>
    <cellStyle name="Normal 6 2" xfId="324"/>
    <cellStyle name="Normal 6 2 2" xfId="325"/>
    <cellStyle name="Normal 6 2 3" xfId="326"/>
    <cellStyle name="Normal 6 2 4" xfId="327"/>
    <cellStyle name="Normal 6 2 4 2" xfId="328"/>
    <cellStyle name="Normal 6 3" xfId="329"/>
    <cellStyle name="Normal 6 3 2" xfId="330"/>
    <cellStyle name="Normal 6 4" xfId="331"/>
    <cellStyle name="Normal 6 4 2" xfId="332"/>
    <cellStyle name="Normal 6 5" xfId="333"/>
    <cellStyle name="Normal 6 5 2" xfId="334"/>
    <cellStyle name="Normal 6 6" xfId="335"/>
    <cellStyle name="Normal 6 6 2" xfId="336"/>
    <cellStyle name="Normal 6 7" xfId="337"/>
    <cellStyle name="Normal 6 8" xfId="338"/>
    <cellStyle name="Normal 6 9" xfId="339"/>
    <cellStyle name="Normal 67" xfId="340"/>
    <cellStyle name="Normal 7" xfId="341"/>
    <cellStyle name="Normal 7 10" xfId="342"/>
    <cellStyle name="Normal 7 10 2" xfId="343"/>
    <cellStyle name="Normal 7 11" xfId="344"/>
    <cellStyle name="Normal 7 11 2" xfId="345"/>
    <cellStyle name="Normal 7 12" xfId="346"/>
    <cellStyle name="Normal 7 12 2" xfId="347"/>
    <cellStyle name="Normal 7 13" xfId="348"/>
    <cellStyle name="Normal 7 13 2" xfId="349"/>
    <cellStyle name="Normal 7 14" xfId="350"/>
    <cellStyle name="Normal 7 15" xfId="351"/>
    <cellStyle name="Normal 7 16" xfId="352"/>
    <cellStyle name="Normal 7 17" xfId="353"/>
    <cellStyle name="Normal 7 18" xfId="354"/>
    <cellStyle name="Normal 7 2" xfId="355"/>
    <cellStyle name="Normal 7 2 2" xfId="356"/>
    <cellStyle name="Normal 7 3" xfId="357"/>
    <cellStyle name="Normal 7 3 2" xfId="358"/>
    <cellStyle name="Normal 7 4" xfId="359"/>
    <cellStyle name="Normal 7 4 2" xfId="360"/>
    <cellStyle name="Normal 7 5" xfId="361"/>
    <cellStyle name="Normal 7 5 2" xfId="362"/>
    <cellStyle name="Normal 7 6" xfId="363"/>
    <cellStyle name="Normal 7 6 2" xfId="364"/>
    <cellStyle name="Normal 7 7" xfId="365"/>
    <cellStyle name="Normal 7 7 2" xfId="366"/>
    <cellStyle name="Normal 7 8" xfId="367"/>
    <cellStyle name="Normal 7 8 2" xfId="368"/>
    <cellStyle name="Normal 7 9" xfId="369"/>
    <cellStyle name="Normal 7 9 2" xfId="370"/>
    <cellStyle name="Normal 8" xfId="371"/>
    <cellStyle name="Normal 8 2" xfId="372"/>
    <cellStyle name="Normal 9" xfId="2"/>
    <cellStyle name="Normal 9 2" xfId="373"/>
    <cellStyle name="Normal 9 3" xfId="374"/>
    <cellStyle name="Notas 2" xfId="375"/>
    <cellStyle name="Notas 2 2" xfId="376"/>
    <cellStyle name="Notas 3" xfId="377"/>
    <cellStyle name="Notas 3 2" xfId="378"/>
    <cellStyle name="Notas 4" xfId="379"/>
    <cellStyle name="Notas 5" xfId="380"/>
    <cellStyle name="Porcentaje 2" xfId="381"/>
    <cellStyle name="Porcentaje 2 2" xfId="382"/>
    <cellStyle name="Porcentaje 3" xfId="383"/>
    <cellStyle name="Porcentaje 3 2" xfId="384"/>
    <cellStyle name="Porcentaje 4" xfId="385"/>
    <cellStyle name="Porcentaje 5" xfId="386"/>
    <cellStyle name="Porcentual 2" xfId="387"/>
    <cellStyle name="Porcentual 2 2" xfId="388"/>
    <cellStyle name="Porcentual 2 3" xfId="389"/>
    <cellStyle name="SAPBEXaggData" xfId="390"/>
    <cellStyle name="SAPBEXaggDataEmph" xfId="391"/>
    <cellStyle name="SAPBEXaggItem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headerItem" xfId="407"/>
    <cellStyle name="SAPBEXheaderText" xfId="408"/>
    <cellStyle name="SAPBEXresData" xfId="409"/>
    <cellStyle name="SAPBEXresDataEmph" xfId="410"/>
    <cellStyle name="SAPBEXresItem" xfId="411"/>
    <cellStyle name="SAPBEXstdData" xfId="412"/>
    <cellStyle name="SAPBEXstdDataEmph" xfId="413"/>
    <cellStyle name="SAPBEXstdItem" xfId="414"/>
    <cellStyle name="SAPBEXstdItem 2" xfId="415"/>
    <cellStyle name="SAPBEXtitle" xfId="416"/>
    <cellStyle name="SAPBEXundefined" xfId="417"/>
    <cellStyle name="Total 10" xfId="418"/>
    <cellStyle name="Total 11" xfId="419"/>
    <cellStyle name="Total 12" xfId="420"/>
    <cellStyle name="Total 13" xfId="421"/>
    <cellStyle name="Total 14" xfId="422"/>
    <cellStyle name="Total 2" xfId="423"/>
    <cellStyle name="Total 3" xfId="424"/>
    <cellStyle name="Total 4" xfId="425"/>
    <cellStyle name="Total 5" xfId="426"/>
    <cellStyle name="Total 6" xfId="427"/>
    <cellStyle name="Total 7" xfId="428"/>
    <cellStyle name="Total 8" xfId="429"/>
    <cellStyle name="Total 9" xfId="4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57150</xdr:rowOff>
    </xdr:from>
    <xdr:to>
      <xdr:col>2</xdr:col>
      <xdr:colOff>180975</xdr:colOff>
      <xdr:row>4</xdr:row>
      <xdr:rowOff>173184</xdr:rowOff>
    </xdr:to>
    <xdr:pic>
      <xdr:nvPicPr>
        <xdr:cNvPr id="2" name="1 Imagen" descr="Valezka:Users:Valezka:Desktop:2014:LOGOS:SEGURO POPULAR REPSS COLOR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00075"/>
          <a:ext cx="942975" cy="3065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absolute">
    <xdr:from>
      <xdr:col>4</xdr:col>
      <xdr:colOff>333376</xdr:colOff>
      <xdr:row>3</xdr:row>
      <xdr:rowOff>133350</xdr:rowOff>
    </xdr:from>
    <xdr:to>
      <xdr:col>5</xdr:col>
      <xdr:colOff>200026</xdr:colOff>
      <xdr:row>4</xdr:row>
      <xdr:rowOff>180975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5838826" y="676275"/>
          <a:ext cx="990600" cy="238125"/>
        </a:xfrm>
        <a:prstGeom prst="rect">
          <a:avLst/>
        </a:prstGeom>
        <a:noFill/>
        <a:ln>
          <a:noFill/>
        </a:ln>
      </xdr:spPr>
    </xdr:pic>
    <xdr:clientData fLocksWithSheet="0"/>
  </xdr:twoCellAnchor>
  <xdr:twoCellAnchor editAs="oneCell">
    <xdr:from>
      <xdr:col>8</xdr:col>
      <xdr:colOff>219075</xdr:colOff>
      <xdr:row>3</xdr:row>
      <xdr:rowOff>19050</xdr:rowOff>
    </xdr:from>
    <xdr:to>
      <xdr:col>8</xdr:col>
      <xdr:colOff>1219200</xdr:colOff>
      <xdr:row>5</xdr:row>
      <xdr:rowOff>7414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3225" y="561975"/>
          <a:ext cx="1000125" cy="369364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126</xdr:row>
      <xdr:rowOff>49932</xdr:rowOff>
    </xdr:from>
    <xdr:to>
      <xdr:col>8</xdr:col>
      <xdr:colOff>904875</xdr:colOff>
      <xdr:row>129</xdr:row>
      <xdr:rowOff>26122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5825" y="24014832"/>
          <a:ext cx="10363200" cy="461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259"/>
  <sheetViews>
    <sheetView showGridLines="0" tabSelected="1" workbookViewId="0">
      <selection activeCell="D6" sqref="D6"/>
    </sheetView>
  </sheetViews>
  <sheetFormatPr baseColWidth="10" defaultRowHeight="12.75" zeroHeight="1" x14ac:dyDescent="0.2"/>
  <cols>
    <col min="1" max="1" width="7.42578125" style="30" customWidth="1"/>
    <col min="2" max="2" width="11.42578125" style="2"/>
    <col min="3" max="3" width="45.140625" style="2" customWidth="1"/>
    <col min="4" max="4" width="18.5703125" style="2" bestFit="1" customWidth="1"/>
    <col min="5" max="5" width="16.85546875" style="2" bestFit="1" customWidth="1"/>
    <col min="6" max="9" width="18.5703125" style="2" bestFit="1" customWidth="1"/>
    <col min="10" max="10" width="11.42578125" style="2"/>
    <col min="11" max="11" width="0" style="2" hidden="1" customWidth="1"/>
    <col min="12" max="16384" width="11.42578125" style="2"/>
  </cols>
  <sheetData>
    <row r="1" spans="1:9" x14ac:dyDescent="0.2">
      <c r="B1" s="49"/>
      <c r="C1" s="50"/>
      <c r="D1" s="50"/>
      <c r="E1" s="51"/>
      <c r="F1" s="50"/>
      <c r="G1" s="50"/>
      <c r="H1" s="50"/>
      <c r="I1" s="50"/>
    </row>
    <row r="2" spans="1:9" ht="15" x14ac:dyDescent="0.25">
      <c r="B2" s="48"/>
      <c r="C2" s="48"/>
      <c r="D2" s="48"/>
      <c r="E2" s="48"/>
      <c r="F2" s="48"/>
      <c r="G2" s="48"/>
      <c r="H2" s="48"/>
      <c r="I2" s="48"/>
    </row>
    <row r="3" spans="1:9" ht="15" x14ac:dyDescent="0.25">
      <c r="B3" s="48"/>
      <c r="C3" s="48"/>
      <c r="D3" s="48"/>
      <c r="E3" s="48"/>
      <c r="F3" s="48"/>
      <c r="G3" s="48"/>
      <c r="H3" s="48"/>
      <c r="I3" s="48"/>
    </row>
    <row r="4" spans="1:9" ht="15" x14ac:dyDescent="0.25">
      <c r="B4" s="48"/>
      <c r="C4" s="48"/>
      <c r="D4" s="48"/>
      <c r="E4" s="48"/>
      <c r="F4" s="48"/>
      <c r="G4" s="48"/>
      <c r="H4" s="48"/>
      <c r="I4" s="48"/>
    </row>
    <row r="5" spans="1:9" ht="15" x14ac:dyDescent="0.25">
      <c r="B5" s="48"/>
      <c r="C5" s="48"/>
      <c r="D5" s="48"/>
      <c r="E5" s="48"/>
      <c r="F5" s="48"/>
      <c r="G5" s="48"/>
      <c r="H5" s="48"/>
      <c r="I5" s="48"/>
    </row>
    <row r="6" spans="1:9" x14ac:dyDescent="0.2">
      <c r="B6" s="52"/>
      <c r="C6" s="52" t="s">
        <v>203</v>
      </c>
      <c r="D6" s="52"/>
      <c r="E6" s="52"/>
      <c r="F6" s="52"/>
      <c r="G6" s="52"/>
      <c r="H6" s="52"/>
      <c r="I6" s="52"/>
    </row>
    <row r="7" spans="1:9" x14ac:dyDescent="0.2">
      <c r="B7" s="52"/>
      <c r="C7" s="52" t="s">
        <v>204</v>
      </c>
      <c r="D7" s="52"/>
      <c r="E7" s="52"/>
      <c r="F7" s="52"/>
      <c r="G7" s="52"/>
      <c r="H7" s="52"/>
      <c r="I7" s="52"/>
    </row>
    <row r="8" spans="1:9" x14ac:dyDescent="0.2">
      <c r="B8" s="52"/>
      <c r="C8" s="52" t="s">
        <v>205</v>
      </c>
      <c r="D8" s="52"/>
      <c r="E8" s="52"/>
      <c r="F8" s="52"/>
      <c r="G8" s="52"/>
      <c r="H8" s="52"/>
      <c r="I8" s="52"/>
    </row>
    <row r="9" spans="1:9" x14ac:dyDescent="0.2"/>
    <row r="10" spans="1:9" x14ac:dyDescent="0.2">
      <c r="B10" s="33" t="s">
        <v>0</v>
      </c>
      <c r="C10" s="35" t="s">
        <v>1</v>
      </c>
      <c r="D10" s="37" t="s">
        <v>2</v>
      </c>
      <c r="E10" s="37"/>
      <c r="F10" s="37"/>
      <c r="G10" s="37"/>
      <c r="H10" s="37"/>
      <c r="I10" s="37" t="s">
        <v>7</v>
      </c>
    </row>
    <row r="11" spans="1:9" ht="34.5" customHeight="1" x14ac:dyDescent="0.2">
      <c r="B11" s="34"/>
      <c r="C11" s="36"/>
      <c r="D11" s="1" t="s">
        <v>8</v>
      </c>
      <c r="E11" s="1" t="s">
        <v>3</v>
      </c>
      <c r="F11" s="1" t="s">
        <v>4</v>
      </c>
      <c r="G11" s="1" t="s">
        <v>5</v>
      </c>
      <c r="H11" s="1" t="s">
        <v>6</v>
      </c>
      <c r="I11" s="38"/>
    </row>
    <row r="12" spans="1:9" ht="15" customHeight="1" x14ac:dyDescent="0.2">
      <c r="A12" s="31"/>
      <c r="B12" s="20">
        <v>1</v>
      </c>
      <c r="C12" s="4" t="s">
        <v>9</v>
      </c>
      <c r="D12" s="45">
        <f>+D13+D80</f>
        <v>4441204069</v>
      </c>
      <c r="E12" s="45">
        <f t="shared" ref="E12:H12" si="0">+E13+E80</f>
        <v>649817672.77999997</v>
      </c>
      <c r="F12" s="45">
        <f>+D12+E12</f>
        <v>5091021741.7799997</v>
      </c>
      <c r="G12" s="45">
        <f t="shared" si="0"/>
        <v>2419621885.4699998</v>
      </c>
      <c r="H12" s="45">
        <f t="shared" si="0"/>
        <v>2416636110.0899997</v>
      </c>
      <c r="I12" s="46">
        <f>+H12-D12</f>
        <v>-2024567958.9100003</v>
      </c>
    </row>
    <row r="13" spans="1:9" ht="15" customHeight="1" x14ac:dyDescent="0.2">
      <c r="A13" s="31"/>
      <c r="B13" s="20">
        <v>1.1000000000000001</v>
      </c>
      <c r="C13" s="4" t="s">
        <v>10</v>
      </c>
      <c r="D13" s="45">
        <f>+D14+D36+D41+D42+D46+D53+D57+D60+D78</f>
        <v>4440860246.7299995</v>
      </c>
      <c r="E13" s="45">
        <f t="shared" ref="E13:H13" si="1">+E14+E36+E41+E42+E46+E53+E57+E60+E78</f>
        <v>649817672.77999997</v>
      </c>
      <c r="F13" s="45">
        <f t="shared" ref="F13:F76" si="2">+D13+E13</f>
        <v>5090677919.5099993</v>
      </c>
      <c r="G13" s="45">
        <f t="shared" si="1"/>
        <v>2419621885.4699998</v>
      </c>
      <c r="H13" s="45">
        <f t="shared" si="1"/>
        <v>2416636110.0899997</v>
      </c>
      <c r="I13" s="46">
        <f t="shared" ref="I13:I76" si="3">+H13-D13</f>
        <v>-2024224136.6399999</v>
      </c>
    </row>
    <row r="14" spans="1:9" ht="15" customHeight="1" x14ac:dyDescent="0.2">
      <c r="A14" s="31"/>
      <c r="B14" s="21" t="s">
        <v>11</v>
      </c>
      <c r="C14" s="8" t="s">
        <v>12</v>
      </c>
      <c r="D14" s="18">
        <f>+D15+D21+D23+D24+D29+D32+D33+D34+D35</f>
        <v>0</v>
      </c>
      <c r="E14" s="18">
        <f t="shared" ref="E14:H14" si="4">+E15+E21+E23+E24+E29+E32+E33+E34+E35</f>
        <v>0</v>
      </c>
      <c r="F14" s="18">
        <f t="shared" si="2"/>
        <v>0</v>
      </c>
      <c r="G14" s="18">
        <f t="shared" si="4"/>
        <v>0</v>
      </c>
      <c r="H14" s="18">
        <f t="shared" si="4"/>
        <v>0</v>
      </c>
      <c r="I14" s="13">
        <f t="shared" si="3"/>
        <v>0</v>
      </c>
    </row>
    <row r="15" spans="1:9" ht="15" customHeight="1" x14ac:dyDescent="0.2">
      <c r="A15" s="31"/>
      <c r="B15" s="21" t="s">
        <v>13</v>
      </c>
      <c r="C15" s="8" t="s">
        <v>14</v>
      </c>
      <c r="D15" s="18">
        <f>+D16+D18+D20</f>
        <v>0</v>
      </c>
      <c r="E15" s="18">
        <f t="shared" ref="E15:H15" si="5">+E16+E18+E20</f>
        <v>0</v>
      </c>
      <c r="F15" s="18">
        <f t="shared" si="2"/>
        <v>0</v>
      </c>
      <c r="G15" s="18">
        <f t="shared" si="5"/>
        <v>0</v>
      </c>
      <c r="H15" s="18">
        <f t="shared" si="5"/>
        <v>0</v>
      </c>
      <c r="I15" s="13">
        <f t="shared" si="3"/>
        <v>0</v>
      </c>
    </row>
    <row r="16" spans="1:9" ht="15" customHeight="1" x14ac:dyDescent="0.2">
      <c r="A16" s="31"/>
      <c r="B16" s="22" t="s">
        <v>15</v>
      </c>
      <c r="C16" s="5" t="s">
        <v>16</v>
      </c>
      <c r="D16" s="19">
        <f>+D17</f>
        <v>0</v>
      </c>
      <c r="E16" s="19">
        <f t="shared" ref="E16:H16" si="6">+E17</f>
        <v>0</v>
      </c>
      <c r="F16" s="19">
        <f t="shared" si="2"/>
        <v>0</v>
      </c>
      <c r="G16" s="19">
        <f t="shared" si="6"/>
        <v>0</v>
      </c>
      <c r="H16" s="19">
        <f t="shared" si="6"/>
        <v>0</v>
      </c>
      <c r="I16" s="15">
        <f t="shared" si="3"/>
        <v>0</v>
      </c>
    </row>
    <row r="17" spans="1:9" ht="15" customHeight="1" x14ac:dyDescent="0.2">
      <c r="A17" s="32">
        <v>111111</v>
      </c>
      <c r="B17" s="23" t="s">
        <v>17</v>
      </c>
      <c r="C17" s="7" t="s">
        <v>18</v>
      </c>
      <c r="D17" s="27"/>
      <c r="E17" s="27"/>
      <c r="F17" s="27">
        <f t="shared" si="2"/>
        <v>0</v>
      </c>
      <c r="G17" s="27"/>
      <c r="H17" s="27"/>
      <c r="I17" s="14">
        <f t="shared" si="3"/>
        <v>0</v>
      </c>
    </row>
    <row r="18" spans="1:9" ht="15" customHeight="1" x14ac:dyDescent="0.2">
      <c r="A18" s="31"/>
      <c r="B18" s="22" t="s">
        <v>19</v>
      </c>
      <c r="C18" s="5" t="s">
        <v>20</v>
      </c>
      <c r="D18" s="19">
        <f>+D19</f>
        <v>0</v>
      </c>
      <c r="E18" s="19">
        <f t="shared" ref="E18:H18" si="7">+E19</f>
        <v>0</v>
      </c>
      <c r="F18" s="19">
        <f t="shared" si="2"/>
        <v>0</v>
      </c>
      <c r="G18" s="19">
        <f t="shared" si="7"/>
        <v>0</v>
      </c>
      <c r="H18" s="19">
        <f t="shared" si="7"/>
        <v>0</v>
      </c>
      <c r="I18" s="15">
        <f t="shared" si="3"/>
        <v>0</v>
      </c>
    </row>
    <row r="19" spans="1:9" ht="15" customHeight="1" x14ac:dyDescent="0.2">
      <c r="A19" s="32">
        <v>111121</v>
      </c>
      <c r="B19" s="23" t="s">
        <v>21</v>
      </c>
      <c r="C19" s="7" t="s">
        <v>18</v>
      </c>
      <c r="D19" s="27"/>
      <c r="E19" s="27"/>
      <c r="F19" s="27">
        <f t="shared" si="2"/>
        <v>0</v>
      </c>
      <c r="G19" s="27"/>
      <c r="H19" s="27"/>
      <c r="I19" s="14">
        <f t="shared" si="3"/>
        <v>0</v>
      </c>
    </row>
    <row r="20" spans="1:9" ht="15" customHeight="1" x14ac:dyDescent="0.2">
      <c r="A20" s="32">
        <v>11113</v>
      </c>
      <c r="B20" s="22" t="s">
        <v>22</v>
      </c>
      <c r="C20" s="5" t="s">
        <v>23</v>
      </c>
      <c r="D20" s="27"/>
      <c r="E20" s="27"/>
      <c r="F20" s="27">
        <f t="shared" si="2"/>
        <v>0</v>
      </c>
      <c r="G20" s="27"/>
      <c r="H20" s="27"/>
      <c r="I20" s="14">
        <f t="shared" si="3"/>
        <v>0</v>
      </c>
    </row>
    <row r="21" spans="1:9" ht="15" customHeight="1" x14ac:dyDescent="0.2">
      <c r="A21" s="31"/>
      <c r="B21" s="21" t="s">
        <v>24</v>
      </c>
      <c r="C21" s="8" t="s">
        <v>25</v>
      </c>
      <c r="D21" s="18">
        <f>SUM(D22)</f>
        <v>0</v>
      </c>
      <c r="E21" s="18">
        <f t="shared" ref="E21:H21" si="8">SUM(E22)</f>
        <v>0</v>
      </c>
      <c r="F21" s="18">
        <f t="shared" si="2"/>
        <v>0</v>
      </c>
      <c r="G21" s="18">
        <f t="shared" si="8"/>
        <v>0</v>
      </c>
      <c r="H21" s="18">
        <f t="shared" si="8"/>
        <v>0</v>
      </c>
      <c r="I21" s="13">
        <f t="shared" si="3"/>
        <v>0</v>
      </c>
    </row>
    <row r="22" spans="1:9" ht="15" customHeight="1" x14ac:dyDescent="0.2">
      <c r="A22" s="32">
        <v>11121</v>
      </c>
      <c r="B22" s="23" t="s">
        <v>26</v>
      </c>
      <c r="C22" s="7" t="s">
        <v>27</v>
      </c>
      <c r="D22" s="27"/>
      <c r="E22" s="27"/>
      <c r="F22" s="27">
        <f t="shared" si="2"/>
        <v>0</v>
      </c>
      <c r="G22" s="27"/>
      <c r="H22" s="27"/>
      <c r="I22" s="14">
        <f t="shared" si="3"/>
        <v>0</v>
      </c>
    </row>
    <row r="23" spans="1:9" ht="15" customHeight="1" x14ac:dyDescent="0.2">
      <c r="A23" s="32">
        <v>1113</v>
      </c>
      <c r="B23" s="21" t="s">
        <v>28</v>
      </c>
      <c r="C23" s="8" t="s">
        <v>29</v>
      </c>
      <c r="D23" s="18"/>
      <c r="E23" s="18"/>
      <c r="F23" s="18">
        <f t="shared" si="2"/>
        <v>0</v>
      </c>
      <c r="G23" s="18"/>
      <c r="H23" s="18"/>
      <c r="I23" s="13">
        <f t="shared" si="3"/>
        <v>0</v>
      </c>
    </row>
    <row r="24" spans="1:9" ht="15" customHeight="1" x14ac:dyDescent="0.2">
      <c r="A24" s="31"/>
      <c r="B24" s="21" t="s">
        <v>30</v>
      </c>
      <c r="C24" s="8" t="s">
        <v>31</v>
      </c>
      <c r="D24" s="18">
        <f>+D25</f>
        <v>0</v>
      </c>
      <c r="E24" s="18">
        <f t="shared" ref="E24:H24" si="9">+E25</f>
        <v>0</v>
      </c>
      <c r="F24" s="18">
        <f t="shared" si="2"/>
        <v>0</v>
      </c>
      <c r="G24" s="18">
        <f t="shared" si="9"/>
        <v>0</v>
      </c>
      <c r="H24" s="18">
        <f t="shared" si="9"/>
        <v>0</v>
      </c>
      <c r="I24" s="13">
        <f t="shared" si="3"/>
        <v>0</v>
      </c>
    </row>
    <row r="25" spans="1:9" ht="15" customHeight="1" x14ac:dyDescent="0.2">
      <c r="A25" s="32"/>
      <c r="B25" s="22" t="s">
        <v>32</v>
      </c>
      <c r="C25" s="5" t="s">
        <v>33</v>
      </c>
      <c r="D25" s="19">
        <f>SUM(D26:D28)</f>
        <v>0</v>
      </c>
      <c r="E25" s="19">
        <f t="shared" ref="E25:H25" si="10">SUM(E26:E28)</f>
        <v>0</v>
      </c>
      <c r="F25" s="19">
        <f t="shared" si="2"/>
        <v>0</v>
      </c>
      <c r="G25" s="19">
        <f t="shared" si="10"/>
        <v>0</v>
      </c>
      <c r="H25" s="19">
        <f t="shared" si="10"/>
        <v>0</v>
      </c>
      <c r="I25" s="15">
        <f t="shared" si="3"/>
        <v>0</v>
      </c>
    </row>
    <row r="26" spans="1:9" ht="15" customHeight="1" x14ac:dyDescent="0.2">
      <c r="A26" s="32">
        <v>111411</v>
      </c>
      <c r="B26" s="23" t="s">
        <v>34</v>
      </c>
      <c r="C26" s="7" t="s">
        <v>35</v>
      </c>
      <c r="D26" s="27"/>
      <c r="E26" s="27"/>
      <c r="F26" s="27">
        <f t="shared" si="2"/>
        <v>0</v>
      </c>
      <c r="G26" s="27"/>
      <c r="H26" s="27"/>
      <c r="I26" s="14">
        <f t="shared" si="3"/>
        <v>0</v>
      </c>
    </row>
    <row r="27" spans="1:9" ht="15" customHeight="1" x14ac:dyDescent="0.2">
      <c r="A27" s="32">
        <v>111412</v>
      </c>
      <c r="B27" s="23" t="s">
        <v>36</v>
      </c>
      <c r="C27" s="7" t="s">
        <v>37</v>
      </c>
      <c r="D27" s="27"/>
      <c r="E27" s="27"/>
      <c r="F27" s="27">
        <f t="shared" si="2"/>
        <v>0</v>
      </c>
      <c r="G27" s="27"/>
      <c r="H27" s="27"/>
      <c r="I27" s="14">
        <f t="shared" si="3"/>
        <v>0</v>
      </c>
    </row>
    <row r="28" spans="1:9" ht="15" customHeight="1" x14ac:dyDescent="0.2">
      <c r="A28" s="32">
        <v>111413</v>
      </c>
      <c r="B28" s="23" t="s">
        <v>38</v>
      </c>
      <c r="C28" s="7" t="s">
        <v>39</v>
      </c>
      <c r="D28" s="27"/>
      <c r="E28" s="27"/>
      <c r="F28" s="27">
        <f t="shared" si="2"/>
        <v>0</v>
      </c>
      <c r="G28" s="27"/>
      <c r="H28" s="27"/>
      <c r="I28" s="14">
        <f t="shared" si="3"/>
        <v>0</v>
      </c>
    </row>
    <row r="29" spans="1:9" ht="15" customHeight="1" x14ac:dyDescent="0.2">
      <c r="A29" s="31"/>
      <c r="B29" s="21" t="s">
        <v>40</v>
      </c>
      <c r="C29" s="8" t="s">
        <v>41</v>
      </c>
      <c r="D29" s="18">
        <f>SUM(D30:D31)</f>
        <v>0</v>
      </c>
      <c r="E29" s="18">
        <f t="shared" ref="E29:H29" si="11">SUM(E30:E31)</f>
        <v>0</v>
      </c>
      <c r="F29" s="18">
        <f t="shared" si="2"/>
        <v>0</v>
      </c>
      <c r="G29" s="18">
        <f t="shared" si="11"/>
        <v>0</v>
      </c>
      <c r="H29" s="18">
        <f t="shared" si="11"/>
        <v>0</v>
      </c>
      <c r="I29" s="13">
        <f t="shared" si="3"/>
        <v>0</v>
      </c>
    </row>
    <row r="30" spans="1:9" ht="15" customHeight="1" x14ac:dyDescent="0.2">
      <c r="A30" s="32">
        <v>11151</v>
      </c>
      <c r="B30" s="23" t="s">
        <v>42</v>
      </c>
      <c r="C30" s="7" t="s">
        <v>43</v>
      </c>
      <c r="D30" s="27"/>
      <c r="E30" s="27">
        <v>0</v>
      </c>
      <c r="F30" s="27">
        <f t="shared" si="2"/>
        <v>0</v>
      </c>
      <c r="G30" s="27"/>
      <c r="H30" s="27"/>
      <c r="I30" s="14">
        <f t="shared" si="3"/>
        <v>0</v>
      </c>
    </row>
    <row r="31" spans="1:9" ht="15" customHeight="1" x14ac:dyDescent="0.2">
      <c r="A31" s="32">
        <v>11152</v>
      </c>
      <c r="B31" s="23" t="s">
        <v>44</v>
      </c>
      <c r="C31" s="7" t="s">
        <v>45</v>
      </c>
      <c r="D31" s="27"/>
      <c r="E31" s="27"/>
      <c r="F31" s="27">
        <f t="shared" si="2"/>
        <v>0</v>
      </c>
      <c r="G31" s="27"/>
      <c r="H31" s="27"/>
      <c r="I31" s="14">
        <f t="shared" si="3"/>
        <v>0</v>
      </c>
    </row>
    <row r="32" spans="1:9" ht="15" customHeight="1" x14ac:dyDescent="0.2">
      <c r="A32" s="32">
        <v>1116</v>
      </c>
      <c r="B32" s="21" t="s">
        <v>46</v>
      </c>
      <c r="C32" s="8" t="s">
        <v>47</v>
      </c>
      <c r="D32" s="18"/>
      <c r="E32" s="18"/>
      <c r="F32" s="18">
        <f t="shared" si="2"/>
        <v>0</v>
      </c>
      <c r="G32" s="18"/>
      <c r="H32" s="18"/>
      <c r="I32" s="13">
        <f t="shared" si="3"/>
        <v>0</v>
      </c>
    </row>
    <row r="33" spans="1:9" ht="15" customHeight="1" x14ac:dyDescent="0.2">
      <c r="A33" s="32">
        <v>1117</v>
      </c>
      <c r="B33" s="21" t="s">
        <v>48</v>
      </c>
      <c r="C33" s="8" t="s">
        <v>49</v>
      </c>
      <c r="D33" s="18"/>
      <c r="E33" s="18"/>
      <c r="F33" s="18">
        <f t="shared" si="2"/>
        <v>0</v>
      </c>
      <c r="G33" s="18"/>
      <c r="H33" s="18"/>
      <c r="I33" s="13">
        <f t="shared" si="3"/>
        <v>0</v>
      </c>
    </row>
    <row r="34" spans="1:9" ht="15" customHeight="1" x14ac:dyDescent="0.2">
      <c r="A34" s="32">
        <v>1118</v>
      </c>
      <c r="B34" s="21" t="s">
        <v>50</v>
      </c>
      <c r="C34" s="8" t="s">
        <v>51</v>
      </c>
      <c r="D34" s="18"/>
      <c r="E34" s="18"/>
      <c r="F34" s="18">
        <f t="shared" si="2"/>
        <v>0</v>
      </c>
      <c r="G34" s="18"/>
      <c r="H34" s="18"/>
      <c r="I34" s="13">
        <f t="shared" si="3"/>
        <v>0</v>
      </c>
    </row>
    <row r="35" spans="1:9" ht="15" customHeight="1" x14ac:dyDescent="0.2">
      <c r="A35" s="32">
        <v>1119</v>
      </c>
      <c r="B35" s="21" t="s">
        <v>52</v>
      </c>
      <c r="C35" s="8" t="s">
        <v>53</v>
      </c>
      <c r="D35" s="18"/>
      <c r="E35" s="18"/>
      <c r="F35" s="18">
        <f t="shared" si="2"/>
        <v>0</v>
      </c>
      <c r="G35" s="18"/>
      <c r="H35" s="18"/>
      <c r="I35" s="13">
        <f t="shared" si="3"/>
        <v>0</v>
      </c>
    </row>
    <row r="36" spans="1:9" ht="15" customHeight="1" x14ac:dyDescent="0.2">
      <c r="A36" s="31"/>
      <c r="B36" s="21" t="s">
        <v>54</v>
      </c>
      <c r="C36" s="8" t="s">
        <v>55</v>
      </c>
      <c r="D36" s="18">
        <f>SUM(D37:D40)</f>
        <v>0</v>
      </c>
      <c r="E36" s="18">
        <f t="shared" ref="E36:H36" si="12">SUM(E37:E40)</f>
        <v>0</v>
      </c>
      <c r="F36" s="18">
        <f t="shared" si="2"/>
        <v>0</v>
      </c>
      <c r="G36" s="18">
        <f t="shared" si="12"/>
        <v>0</v>
      </c>
      <c r="H36" s="18">
        <f t="shared" si="12"/>
        <v>0</v>
      </c>
      <c r="I36" s="13">
        <f t="shared" si="3"/>
        <v>0</v>
      </c>
    </row>
    <row r="37" spans="1:9" ht="15" customHeight="1" x14ac:dyDescent="0.2">
      <c r="A37" s="32">
        <v>1121</v>
      </c>
      <c r="B37" s="23" t="s">
        <v>56</v>
      </c>
      <c r="C37" s="7" t="s">
        <v>57</v>
      </c>
      <c r="D37" s="27"/>
      <c r="E37" s="27"/>
      <c r="F37" s="27">
        <f t="shared" si="2"/>
        <v>0</v>
      </c>
      <c r="G37" s="27"/>
      <c r="H37" s="27"/>
      <c r="I37" s="14">
        <f t="shared" si="3"/>
        <v>0</v>
      </c>
    </row>
    <row r="38" spans="1:9" ht="15" customHeight="1" x14ac:dyDescent="0.2">
      <c r="A38" s="32">
        <v>1122</v>
      </c>
      <c r="B38" s="23" t="s">
        <v>58</v>
      </c>
      <c r="C38" s="7" t="s">
        <v>59</v>
      </c>
      <c r="D38" s="27"/>
      <c r="E38" s="27"/>
      <c r="F38" s="27">
        <f t="shared" si="2"/>
        <v>0</v>
      </c>
      <c r="G38" s="27"/>
      <c r="H38" s="27"/>
      <c r="I38" s="14">
        <f t="shared" si="3"/>
        <v>0</v>
      </c>
    </row>
    <row r="39" spans="1:9" ht="15" customHeight="1" x14ac:dyDescent="0.2">
      <c r="A39" s="32">
        <v>1123</v>
      </c>
      <c r="B39" s="23" t="s">
        <v>60</v>
      </c>
      <c r="C39" s="7" t="s">
        <v>61</v>
      </c>
      <c r="D39" s="27"/>
      <c r="E39" s="27"/>
      <c r="F39" s="27">
        <f t="shared" si="2"/>
        <v>0</v>
      </c>
      <c r="G39" s="27"/>
      <c r="H39" s="27"/>
      <c r="I39" s="14">
        <f t="shared" si="3"/>
        <v>0</v>
      </c>
    </row>
    <row r="40" spans="1:9" ht="15" customHeight="1" x14ac:dyDescent="0.2">
      <c r="A40" s="32">
        <v>1124</v>
      </c>
      <c r="B40" s="23" t="s">
        <v>62</v>
      </c>
      <c r="C40" s="7" t="s">
        <v>63</v>
      </c>
      <c r="D40" s="27"/>
      <c r="E40" s="27"/>
      <c r="F40" s="27">
        <f t="shared" si="2"/>
        <v>0</v>
      </c>
      <c r="G40" s="27"/>
      <c r="H40" s="27"/>
      <c r="I40" s="14">
        <f t="shared" si="3"/>
        <v>0</v>
      </c>
    </row>
    <row r="41" spans="1:9" ht="15" customHeight="1" x14ac:dyDescent="0.2">
      <c r="A41" s="32">
        <v>113</v>
      </c>
      <c r="B41" s="21" t="s">
        <v>64</v>
      </c>
      <c r="C41" s="8" t="s">
        <v>65</v>
      </c>
      <c r="D41" s="18"/>
      <c r="E41" s="18"/>
      <c r="F41" s="18">
        <f t="shared" si="2"/>
        <v>0</v>
      </c>
      <c r="G41" s="18"/>
      <c r="H41" s="18"/>
      <c r="I41" s="13">
        <f t="shared" si="3"/>
        <v>0</v>
      </c>
    </row>
    <row r="42" spans="1:9" ht="15" customHeight="1" x14ac:dyDescent="0.2">
      <c r="A42" s="31"/>
      <c r="B42" s="21" t="s">
        <v>66</v>
      </c>
      <c r="C42" s="8" t="s">
        <v>67</v>
      </c>
      <c r="D42" s="40">
        <f>SUM(D43:D45)</f>
        <v>12235311</v>
      </c>
      <c r="E42" s="40">
        <f t="shared" ref="E42:H42" si="13">SUM(E43:E45)</f>
        <v>27891038.340000004</v>
      </c>
      <c r="F42" s="40">
        <f t="shared" si="2"/>
        <v>40126349.340000004</v>
      </c>
      <c r="G42" s="40">
        <f t="shared" si="13"/>
        <v>27830701.329999998</v>
      </c>
      <c r="H42" s="40">
        <f t="shared" si="13"/>
        <v>24844925.949999999</v>
      </c>
      <c r="I42" s="47">
        <f t="shared" si="3"/>
        <v>12609614.949999999</v>
      </c>
    </row>
    <row r="43" spans="1:9" ht="15" customHeight="1" x14ac:dyDescent="0.2">
      <c r="A43" s="32">
        <v>1141</v>
      </c>
      <c r="B43" s="23" t="s">
        <v>68</v>
      </c>
      <c r="C43" s="7" t="s">
        <v>69</v>
      </c>
      <c r="D43" s="27"/>
      <c r="E43" s="27"/>
      <c r="F43" s="27">
        <f t="shared" si="2"/>
        <v>0</v>
      </c>
      <c r="G43" s="27"/>
      <c r="H43" s="27"/>
      <c r="I43" s="14">
        <f t="shared" si="3"/>
        <v>0</v>
      </c>
    </row>
    <row r="44" spans="1:9" ht="15" customHeight="1" x14ac:dyDescent="0.2">
      <c r="A44" s="32">
        <v>1142</v>
      </c>
      <c r="B44" s="23" t="s">
        <v>70</v>
      </c>
      <c r="C44" s="7" t="s">
        <v>71</v>
      </c>
      <c r="D44" s="27">
        <v>0</v>
      </c>
      <c r="E44" s="43">
        <v>26614414.260000002</v>
      </c>
      <c r="F44" s="43">
        <f t="shared" si="2"/>
        <v>26614414.260000002</v>
      </c>
      <c r="G44" s="43">
        <v>26610990.239999998</v>
      </c>
      <c r="H44" s="43">
        <v>23625214.859999999</v>
      </c>
      <c r="I44" s="42">
        <f t="shared" si="3"/>
        <v>23625214.859999999</v>
      </c>
    </row>
    <row r="45" spans="1:9" ht="15" customHeight="1" x14ac:dyDescent="0.2">
      <c r="A45" s="32">
        <v>1143</v>
      </c>
      <c r="B45" s="23" t="s">
        <v>72</v>
      </c>
      <c r="C45" s="7" t="s">
        <v>73</v>
      </c>
      <c r="D45" s="43">
        <v>12235311</v>
      </c>
      <c r="E45" s="43">
        <v>1276624.08</v>
      </c>
      <c r="F45" s="43">
        <f t="shared" si="2"/>
        <v>13511935.08</v>
      </c>
      <c r="G45" s="43">
        <v>1219711.0900000001</v>
      </c>
      <c r="H45" s="43">
        <v>1219711.0900000001</v>
      </c>
      <c r="I45" s="42">
        <f t="shared" si="3"/>
        <v>-11015599.91</v>
      </c>
    </row>
    <row r="46" spans="1:9" ht="15" customHeight="1" x14ac:dyDescent="0.2">
      <c r="A46" s="31"/>
      <c r="B46" s="21" t="s">
        <v>74</v>
      </c>
      <c r="C46" s="8" t="s">
        <v>75</v>
      </c>
      <c r="D46" s="18">
        <f>+D47+D50+D51+D52</f>
        <v>0</v>
      </c>
      <c r="E46" s="40">
        <f t="shared" ref="E46:H46" si="14">+E47+E50+E51+E52</f>
        <v>153426760.56</v>
      </c>
      <c r="F46" s="40">
        <f t="shared" si="2"/>
        <v>153426760.56</v>
      </c>
      <c r="G46" s="18">
        <f t="shared" si="14"/>
        <v>0</v>
      </c>
      <c r="H46" s="18">
        <f t="shared" si="14"/>
        <v>0</v>
      </c>
      <c r="I46" s="13">
        <f t="shared" si="3"/>
        <v>0</v>
      </c>
    </row>
    <row r="47" spans="1:9" ht="15" customHeight="1" x14ac:dyDescent="0.2">
      <c r="A47" s="32"/>
      <c r="B47" s="22" t="s">
        <v>76</v>
      </c>
      <c r="C47" s="5" t="s">
        <v>77</v>
      </c>
      <c r="D47" s="19">
        <f>+D48+D49</f>
        <v>0</v>
      </c>
      <c r="E47" s="19">
        <f t="shared" ref="E47:H47" si="15">+E48+E49</f>
        <v>0</v>
      </c>
      <c r="F47" s="19">
        <f t="shared" si="2"/>
        <v>0</v>
      </c>
      <c r="G47" s="19">
        <f t="shared" si="15"/>
        <v>0</v>
      </c>
      <c r="H47" s="19">
        <f t="shared" si="15"/>
        <v>0</v>
      </c>
      <c r="I47" s="15">
        <f t="shared" si="3"/>
        <v>0</v>
      </c>
    </row>
    <row r="48" spans="1:9" ht="15" customHeight="1" x14ac:dyDescent="0.2">
      <c r="A48" s="32">
        <v>11511</v>
      </c>
      <c r="B48" s="23" t="s">
        <v>78</v>
      </c>
      <c r="C48" s="7" t="s">
        <v>79</v>
      </c>
      <c r="D48" s="27"/>
      <c r="E48" s="27"/>
      <c r="F48" s="27">
        <f t="shared" si="2"/>
        <v>0</v>
      </c>
      <c r="G48" s="27"/>
      <c r="H48" s="27"/>
      <c r="I48" s="14">
        <f t="shared" si="3"/>
        <v>0</v>
      </c>
    </row>
    <row r="49" spans="1:9" ht="15" customHeight="1" x14ac:dyDescent="0.2">
      <c r="A49" s="32">
        <v>11512</v>
      </c>
      <c r="B49" s="23" t="s">
        <v>80</v>
      </c>
      <c r="C49" s="7" t="s">
        <v>81</v>
      </c>
      <c r="D49" s="27"/>
      <c r="E49" s="27"/>
      <c r="F49" s="27">
        <f t="shared" si="2"/>
        <v>0</v>
      </c>
      <c r="G49" s="27"/>
      <c r="H49" s="27"/>
      <c r="I49" s="14">
        <f t="shared" si="3"/>
        <v>0</v>
      </c>
    </row>
    <row r="50" spans="1:9" ht="15" customHeight="1" x14ac:dyDescent="0.2">
      <c r="A50" s="32">
        <v>1152</v>
      </c>
      <c r="B50" s="22" t="s">
        <v>82</v>
      </c>
      <c r="C50" s="5" t="s">
        <v>83</v>
      </c>
      <c r="D50" s="19"/>
      <c r="E50" s="19"/>
      <c r="F50" s="19">
        <f t="shared" si="2"/>
        <v>0</v>
      </c>
      <c r="G50" s="19"/>
      <c r="H50" s="19"/>
      <c r="I50" s="15">
        <f t="shared" si="3"/>
        <v>0</v>
      </c>
    </row>
    <row r="51" spans="1:9" ht="15" customHeight="1" x14ac:dyDescent="0.2">
      <c r="A51" s="32">
        <v>1153</v>
      </c>
      <c r="B51" s="22" t="s">
        <v>84</v>
      </c>
      <c r="C51" s="5" t="s">
        <v>85</v>
      </c>
      <c r="D51" s="19"/>
      <c r="E51" s="19"/>
      <c r="F51" s="19">
        <f t="shared" si="2"/>
        <v>0</v>
      </c>
      <c r="G51" s="19"/>
      <c r="H51" s="19"/>
      <c r="I51" s="15">
        <f t="shared" si="3"/>
        <v>0</v>
      </c>
    </row>
    <row r="52" spans="1:9" ht="15" customHeight="1" x14ac:dyDescent="0.2">
      <c r="A52" s="32">
        <v>1154</v>
      </c>
      <c r="B52" s="22" t="s">
        <v>86</v>
      </c>
      <c r="C52" s="5" t="s">
        <v>87</v>
      </c>
      <c r="D52" s="27">
        <v>0</v>
      </c>
      <c r="E52" s="43">
        <v>153426760.56</v>
      </c>
      <c r="F52" s="44">
        <f t="shared" si="2"/>
        <v>153426760.56</v>
      </c>
      <c r="G52" s="27">
        <v>0</v>
      </c>
      <c r="H52" s="27">
        <v>0</v>
      </c>
      <c r="I52" s="15">
        <f t="shared" si="3"/>
        <v>0</v>
      </c>
    </row>
    <row r="53" spans="1:9" ht="15" customHeight="1" x14ac:dyDescent="0.2">
      <c r="A53" s="31"/>
      <c r="B53" s="21" t="s">
        <v>88</v>
      </c>
      <c r="C53" s="8" t="s">
        <v>89</v>
      </c>
      <c r="D53" s="18">
        <f>SUM(D54:D56)</f>
        <v>0</v>
      </c>
      <c r="E53" s="18">
        <f t="shared" ref="E53:H53" si="16">SUM(E54:E56)</f>
        <v>0</v>
      </c>
      <c r="F53" s="18">
        <f t="shared" si="2"/>
        <v>0</v>
      </c>
      <c r="G53" s="18">
        <f t="shared" si="16"/>
        <v>0</v>
      </c>
      <c r="H53" s="18">
        <f t="shared" si="16"/>
        <v>0</v>
      </c>
      <c r="I53" s="13">
        <f t="shared" si="3"/>
        <v>0</v>
      </c>
    </row>
    <row r="54" spans="1:9" ht="15" customHeight="1" x14ac:dyDescent="0.2">
      <c r="A54" s="32">
        <v>1161</v>
      </c>
      <c r="B54" s="23" t="s">
        <v>90</v>
      </c>
      <c r="C54" s="7" t="s">
        <v>91</v>
      </c>
      <c r="D54" s="27"/>
      <c r="E54" s="27"/>
      <c r="F54" s="27">
        <f t="shared" si="2"/>
        <v>0</v>
      </c>
      <c r="G54" s="27"/>
      <c r="H54" s="27"/>
      <c r="I54" s="14">
        <f t="shared" si="3"/>
        <v>0</v>
      </c>
    </row>
    <row r="55" spans="1:9" ht="15" customHeight="1" x14ac:dyDescent="0.2">
      <c r="A55" s="32">
        <v>1162</v>
      </c>
      <c r="B55" s="23" t="s">
        <v>92</v>
      </c>
      <c r="C55" s="7" t="s">
        <v>93</v>
      </c>
      <c r="D55" s="27"/>
      <c r="E55" s="27">
        <v>0</v>
      </c>
      <c r="F55" s="27">
        <f t="shared" si="2"/>
        <v>0</v>
      </c>
      <c r="G55" s="27"/>
      <c r="H55" s="27"/>
      <c r="I55" s="14">
        <f t="shared" si="3"/>
        <v>0</v>
      </c>
    </row>
    <row r="56" spans="1:9" ht="15" customHeight="1" x14ac:dyDescent="0.2">
      <c r="A56" s="32">
        <v>1163</v>
      </c>
      <c r="B56" s="23" t="s">
        <v>94</v>
      </c>
      <c r="C56" s="7" t="s">
        <v>95</v>
      </c>
      <c r="D56" s="27"/>
      <c r="E56" s="27"/>
      <c r="F56" s="27">
        <f t="shared" si="2"/>
        <v>0</v>
      </c>
      <c r="G56" s="27"/>
      <c r="H56" s="27"/>
      <c r="I56" s="14">
        <f t="shared" si="3"/>
        <v>0</v>
      </c>
    </row>
    <row r="57" spans="1:9" ht="15" customHeight="1" x14ac:dyDescent="0.2">
      <c r="A57" s="31"/>
      <c r="B57" s="21" t="s">
        <v>96</v>
      </c>
      <c r="C57" s="8" t="s">
        <v>97</v>
      </c>
      <c r="D57" s="18">
        <f>SUM(D58:D59)</f>
        <v>0</v>
      </c>
      <c r="E57" s="18">
        <f t="shared" ref="E57:H57" si="17">SUM(E58:E59)</f>
        <v>0</v>
      </c>
      <c r="F57" s="18">
        <f t="shared" si="2"/>
        <v>0</v>
      </c>
      <c r="G57" s="18">
        <f t="shared" si="17"/>
        <v>0</v>
      </c>
      <c r="H57" s="18">
        <f t="shared" si="17"/>
        <v>0</v>
      </c>
      <c r="I57" s="13">
        <f t="shared" si="3"/>
        <v>0</v>
      </c>
    </row>
    <row r="58" spans="1:9" ht="15" customHeight="1" x14ac:dyDescent="0.2">
      <c r="A58" s="32">
        <v>1171</v>
      </c>
      <c r="B58" s="23" t="s">
        <v>98</v>
      </c>
      <c r="C58" s="7" t="s">
        <v>99</v>
      </c>
      <c r="D58" s="27"/>
      <c r="E58" s="27"/>
      <c r="F58" s="27">
        <f t="shared" si="2"/>
        <v>0</v>
      </c>
      <c r="G58" s="27"/>
      <c r="H58" s="27"/>
      <c r="I58" s="14">
        <f t="shared" si="3"/>
        <v>0</v>
      </c>
    </row>
    <row r="59" spans="1:9" ht="15" customHeight="1" x14ac:dyDescent="0.2">
      <c r="A59" s="32">
        <v>1172</v>
      </c>
      <c r="B59" s="23" t="s">
        <v>100</v>
      </c>
      <c r="C59" s="7" t="s">
        <v>101</v>
      </c>
      <c r="D59" s="27"/>
      <c r="E59" s="27"/>
      <c r="F59" s="27">
        <f t="shared" si="2"/>
        <v>0</v>
      </c>
      <c r="G59" s="27"/>
      <c r="H59" s="27"/>
      <c r="I59" s="14">
        <f t="shared" si="3"/>
        <v>0</v>
      </c>
    </row>
    <row r="60" spans="1:9" ht="15" customHeight="1" x14ac:dyDescent="0.2">
      <c r="A60" s="31"/>
      <c r="B60" s="21" t="s">
        <v>102</v>
      </c>
      <c r="C60" s="8" t="s">
        <v>103</v>
      </c>
      <c r="D60" s="40">
        <f>+D61+D62+D74</f>
        <v>4428624935.7299995</v>
      </c>
      <c r="E60" s="40">
        <f t="shared" ref="E60:H60" si="18">+E61+E62+E74</f>
        <v>468499873.88</v>
      </c>
      <c r="F60" s="40">
        <f t="shared" si="2"/>
        <v>4897124809.6099997</v>
      </c>
      <c r="G60" s="40">
        <f t="shared" si="18"/>
        <v>2391791184.1399999</v>
      </c>
      <c r="H60" s="40">
        <f t="shared" si="18"/>
        <v>2391791184.1399999</v>
      </c>
      <c r="I60" s="47">
        <f t="shared" si="3"/>
        <v>-2036833751.5899997</v>
      </c>
    </row>
    <row r="61" spans="1:9" ht="15" customHeight="1" x14ac:dyDescent="0.2">
      <c r="A61" s="32">
        <v>1181</v>
      </c>
      <c r="B61" s="21" t="s">
        <v>104</v>
      </c>
      <c r="C61" s="8" t="s">
        <v>105</v>
      </c>
      <c r="D61" s="18"/>
      <c r="E61" s="18"/>
      <c r="F61" s="18">
        <f t="shared" si="2"/>
        <v>0</v>
      </c>
      <c r="G61" s="18"/>
      <c r="H61" s="18"/>
      <c r="I61" s="13">
        <f t="shared" si="3"/>
        <v>0</v>
      </c>
    </row>
    <row r="62" spans="1:9" ht="15" customHeight="1" x14ac:dyDescent="0.2">
      <c r="A62" s="32"/>
      <c r="B62" s="21" t="s">
        <v>106</v>
      </c>
      <c r="C62" s="8" t="s">
        <v>107</v>
      </c>
      <c r="D62" s="40">
        <f>+D63+D68+D73</f>
        <v>4428624935.7299995</v>
      </c>
      <c r="E62" s="40">
        <f t="shared" ref="E62:H62" si="19">+E63+E68+E73</f>
        <v>468499873.88</v>
      </c>
      <c r="F62" s="40">
        <f t="shared" si="2"/>
        <v>4897124809.6099997</v>
      </c>
      <c r="G62" s="40">
        <f t="shared" si="19"/>
        <v>2391791184.1399999</v>
      </c>
      <c r="H62" s="40">
        <f t="shared" si="19"/>
        <v>2391791184.1399999</v>
      </c>
      <c r="I62" s="47">
        <f t="shared" si="3"/>
        <v>-2036833751.5899997</v>
      </c>
    </row>
    <row r="63" spans="1:9" ht="15" customHeight="1" x14ac:dyDescent="0.2">
      <c r="A63" s="32"/>
      <c r="B63" s="24" t="s">
        <v>108</v>
      </c>
      <c r="C63" s="12" t="s">
        <v>109</v>
      </c>
      <c r="D63" s="44">
        <f>SUM(D64:D67)</f>
        <v>4425386251.7299995</v>
      </c>
      <c r="E63" s="44">
        <f t="shared" ref="E63:H63" si="20">SUM(E64:E67)</f>
        <v>-5245679.01</v>
      </c>
      <c r="F63" s="44">
        <f t="shared" si="2"/>
        <v>4420140572.7199993</v>
      </c>
      <c r="G63" s="44">
        <f t="shared" si="20"/>
        <v>2137379343.5599999</v>
      </c>
      <c r="H63" s="44">
        <f t="shared" si="20"/>
        <v>2137379343.5599999</v>
      </c>
      <c r="I63" s="41">
        <f t="shared" si="3"/>
        <v>-2288006908.1699996</v>
      </c>
    </row>
    <row r="64" spans="1:9" ht="15" customHeight="1" x14ac:dyDescent="0.2">
      <c r="A64" s="32">
        <v>118211</v>
      </c>
      <c r="B64" s="25" t="s">
        <v>110</v>
      </c>
      <c r="C64" s="9" t="s">
        <v>111</v>
      </c>
      <c r="D64" s="43">
        <v>4425386251.7299995</v>
      </c>
      <c r="E64" s="43">
        <v>-5245679.01</v>
      </c>
      <c r="F64" s="43">
        <f t="shared" si="2"/>
        <v>4420140572.7199993</v>
      </c>
      <c r="G64" s="43">
        <v>2137379343.5599999</v>
      </c>
      <c r="H64" s="43">
        <v>2137379343.5599999</v>
      </c>
      <c r="I64" s="42">
        <f t="shared" si="3"/>
        <v>-2288006908.1699996</v>
      </c>
    </row>
    <row r="65" spans="1:9" ht="15" customHeight="1" x14ac:dyDescent="0.2">
      <c r="A65" s="32">
        <v>118212</v>
      </c>
      <c r="B65" s="25" t="s">
        <v>112</v>
      </c>
      <c r="C65" s="9" t="s">
        <v>113</v>
      </c>
      <c r="D65" s="27"/>
      <c r="E65" s="27"/>
      <c r="F65" s="27">
        <f t="shared" si="2"/>
        <v>0</v>
      </c>
      <c r="G65" s="27"/>
      <c r="H65" s="27"/>
      <c r="I65" s="14">
        <f t="shared" si="3"/>
        <v>0</v>
      </c>
    </row>
    <row r="66" spans="1:9" ht="15" customHeight="1" x14ac:dyDescent="0.2">
      <c r="A66" s="32">
        <v>118213</v>
      </c>
      <c r="B66" s="25" t="s">
        <v>114</v>
      </c>
      <c r="C66" s="9" t="s">
        <v>115</v>
      </c>
      <c r="D66" s="27"/>
      <c r="E66" s="27"/>
      <c r="F66" s="27">
        <f t="shared" si="2"/>
        <v>0</v>
      </c>
      <c r="G66" s="27"/>
      <c r="H66" s="27"/>
      <c r="I66" s="14">
        <f t="shared" si="3"/>
        <v>0</v>
      </c>
    </row>
    <row r="67" spans="1:9" ht="15" customHeight="1" x14ac:dyDescent="0.2">
      <c r="A67" s="32">
        <v>118214</v>
      </c>
      <c r="B67" s="25" t="s">
        <v>116</v>
      </c>
      <c r="C67" s="9" t="s">
        <v>117</v>
      </c>
      <c r="D67" s="27"/>
      <c r="E67" s="27"/>
      <c r="F67" s="27">
        <f t="shared" si="2"/>
        <v>0</v>
      </c>
      <c r="G67" s="27"/>
      <c r="H67" s="27"/>
      <c r="I67" s="14">
        <f t="shared" si="3"/>
        <v>0</v>
      </c>
    </row>
    <row r="68" spans="1:9" ht="15" customHeight="1" x14ac:dyDescent="0.2">
      <c r="A68" s="32"/>
      <c r="B68" s="24" t="s">
        <v>118</v>
      </c>
      <c r="C68" s="12" t="s">
        <v>119</v>
      </c>
      <c r="D68" s="44">
        <f>SUM(D69:D72)</f>
        <v>3238684</v>
      </c>
      <c r="E68" s="44">
        <f t="shared" ref="E68:H68" si="21">SUM(E69:E72)</f>
        <v>473745552.88999999</v>
      </c>
      <c r="F68" s="44">
        <f t="shared" si="2"/>
        <v>476984236.88999999</v>
      </c>
      <c r="G68" s="44">
        <f t="shared" si="21"/>
        <v>254411840.58000001</v>
      </c>
      <c r="H68" s="44">
        <f t="shared" si="21"/>
        <v>254411840.58000001</v>
      </c>
      <c r="I68" s="41">
        <f t="shared" si="3"/>
        <v>251173156.58000001</v>
      </c>
    </row>
    <row r="69" spans="1:9" ht="15" customHeight="1" x14ac:dyDescent="0.2">
      <c r="A69" s="32">
        <v>118221</v>
      </c>
      <c r="B69" s="25" t="s">
        <v>120</v>
      </c>
      <c r="C69" s="9" t="s">
        <v>111</v>
      </c>
      <c r="D69" s="43">
        <v>3238684</v>
      </c>
      <c r="E69" s="43">
        <v>473745552.88999999</v>
      </c>
      <c r="F69" s="43">
        <f t="shared" si="2"/>
        <v>476984236.88999999</v>
      </c>
      <c r="G69" s="43">
        <v>254411840.58000001</v>
      </c>
      <c r="H69" s="43">
        <v>254411840.58000001</v>
      </c>
      <c r="I69" s="42">
        <f t="shared" si="3"/>
        <v>251173156.58000001</v>
      </c>
    </row>
    <row r="70" spans="1:9" ht="15" customHeight="1" x14ac:dyDescent="0.2">
      <c r="A70" s="32">
        <v>118222</v>
      </c>
      <c r="B70" s="25" t="s">
        <v>121</v>
      </c>
      <c r="C70" s="9" t="s">
        <v>113</v>
      </c>
      <c r="D70" s="27"/>
      <c r="E70" s="27"/>
      <c r="F70" s="27">
        <f t="shared" si="2"/>
        <v>0</v>
      </c>
      <c r="G70" s="27"/>
      <c r="H70" s="27"/>
      <c r="I70" s="14">
        <f t="shared" si="3"/>
        <v>0</v>
      </c>
    </row>
    <row r="71" spans="1:9" ht="15" customHeight="1" x14ac:dyDescent="0.2">
      <c r="A71" s="32">
        <v>118223</v>
      </c>
      <c r="B71" s="25" t="s">
        <v>122</v>
      </c>
      <c r="C71" s="9" t="s">
        <v>115</v>
      </c>
      <c r="D71" s="27"/>
      <c r="E71" s="27"/>
      <c r="F71" s="27">
        <f t="shared" si="2"/>
        <v>0</v>
      </c>
      <c r="G71" s="27"/>
      <c r="H71" s="27"/>
      <c r="I71" s="14">
        <f t="shared" si="3"/>
        <v>0</v>
      </c>
    </row>
    <row r="72" spans="1:9" ht="15" customHeight="1" x14ac:dyDescent="0.2">
      <c r="A72" s="32">
        <v>118224</v>
      </c>
      <c r="B72" s="25" t="s">
        <v>123</v>
      </c>
      <c r="C72" s="9" t="s">
        <v>117</v>
      </c>
      <c r="D72" s="27"/>
      <c r="E72" s="27"/>
      <c r="F72" s="27">
        <f t="shared" si="2"/>
        <v>0</v>
      </c>
      <c r="G72" s="27"/>
      <c r="H72" s="27"/>
      <c r="I72" s="14">
        <f t="shared" si="3"/>
        <v>0</v>
      </c>
    </row>
    <row r="73" spans="1:9" ht="15" customHeight="1" x14ac:dyDescent="0.2">
      <c r="A73" s="32">
        <v>11823</v>
      </c>
      <c r="B73" s="24" t="s">
        <v>124</v>
      </c>
      <c r="C73" s="12" t="s">
        <v>125</v>
      </c>
      <c r="D73" s="19"/>
      <c r="E73" s="19"/>
      <c r="F73" s="19">
        <f t="shared" si="2"/>
        <v>0</v>
      </c>
      <c r="G73" s="19"/>
      <c r="H73" s="19"/>
      <c r="I73" s="15">
        <f t="shared" si="3"/>
        <v>0</v>
      </c>
    </row>
    <row r="74" spans="1:9" ht="15" customHeight="1" x14ac:dyDescent="0.2">
      <c r="A74" s="32"/>
      <c r="B74" s="21" t="s">
        <v>126</v>
      </c>
      <c r="C74" s="8" t="s">
        <v>127</v>
      </c>
      <c r="D74" s="18">
        <f>SUM(D75:D77)</f>
        <v>0</v>
      </c>
      <c r="E74" s="18">
        <f t="shared" ref="E74:H74" si="22">SUM(E75:E77)</f>
        <v>0</v>
      </c>
      <c r="F74" s="18">
        <f t="shared" si="2"/>
        <v>0</v>
      </c>
      <c r="G74" s="18">
        <f t="shared" si="22"/>
        <v>0</v>
      </c>
      <c r="H74" s="18">
        <f t="shared" si="22"/>
        <v>0</v>
      </c>
      <c r="I74" s="13">
        <f t="shared" si="3"/>
        <v>0</v>
      </c>
    </row>
    <row r="75" spans="1:9" ht="15" customHeight="1" x14ac:dyDescent="0.2">
      <c r="A75" s="32">
        <v>11831</v>
      </c>
      <c r="B75" s="25" t="s">
        <v>128</v>
      </c>
      <c r="C75" s="9" t="s">
        <v>129</v>
      </c>
      <c r="D75" s="27"/>
      <c r="E75" s="27"/>
      <c r="F75" s="27">
        <f t="shared" si="2"/>
        <v>0</v>
      </c>
      <c r="G75" s="27"/>
      <c r="H75" s="27"/>
      <c r="I75" s="14">
        <f t="shared" si="3"/>
        <v>0</v>
      </c>
    </row>
    <row r="76" spans="1:9" ht="15" customHeight="1" x14ac:dyDescent="0.2">
      <c r="A76" s="32">
        <v>11832</v>
      </c>
      <c r="B76" s="25" t="s">
        <v>130</v>
      </c>
      <c r="C76" s="9" t="s">
        <v>131</v>
      </c>
      <c r="D76" s="27"/>
      <c r="E76" s="27"/>
      <c r="F76" s="27">
        <f t="shared" si="2"/>
        <v>0</v>
      </c>
      <c r="G76" s="27"/>
      <c r="H76" s="27"/>
      <c r="I76" s="14">
        <f t="shared" si="3"/>
        <v>0</v>
      </c>
    </row>
    <row r="77" spans="1:9" ht="15" customHeight="1" x14ac:dyDescent="0.2">
      <c r="A77" s="32">
        <v>11833</v>
      </c>
      <c r="B77" s="25" t="s">
        <v>132</v>
      </c>
      <c r="C77" s="9" t="s">
        <v>133</v>
      </c>
      <c r="D77" s="27"/>
      <c r="E77" s="27"/>
      <c r="F77" s="27">
        <f t="shared" ref="F77:F122" si="23">+D77+E77</f>
        <v>0</v>
      </c>
      <c r="G77" s="27"/>
      <c r="H77" s="27"/>
      <c r="I77" s="14">
        <f t="shared" ref="I77:I122" si="24">+H77-D77</f>
        <v>0</v>
      </c>
    </row>
    <row r="78" spans="1:9" ht="15" customHeight="1" x14ac:dyDescent="0.2">
      <c r="A78" s="32">
        <v>119</v>
      </c>
      <c r="B78" s="21" t="s">
        <v>134</v>
      </c>
      <c r="C78" s="8" t="s">
        <v>135</v>
      </c>
      <c r="D78" s="28"/>
      <c r="E78" s="28"/>
      <c r="F78" s="28">
        <f t="shared" si="23"/>
        <v>0</v>
      </c>
      <c r="G78" s="28"/>
      <c r="H78" s="28"/>
      <c r="I78" s="16">
        <f t="shared" si="24"/>
        <v>0</v>
      </c>
    </row>
    <row r="79" spans="1:9" ht="15" customHeight="1" x14ac:dyDescent="0.2">
      <c r="A79" s="32"/>
      <c r="B79" s="23"/>
      <c r="C79" s="7"/>
      <c r="D79" s="27"/>
      <c r="E79" s="27"/>
      <c r="F79" s="27">
        <f t="shared" si="23"/>
        <v>0</v>
      </c>
      <c r="G79" s="27"/>
      <c r="H79" s="27"/>
      <c r="I79" s="14">
        <f t="shared" si="24"/>
        <v>0</v>
      </c>
    </row>
    <row r="80" spans="1:9" ht="15" customHeight="1" x14ac:dyDescent="0.2">
      <c r="A80" s="31"/>
      <c r="B80" s="20">
        <v>1.1000000000000001</v>
      </c>
      <c r="C80" s="4" t="s">
        <v>136</v>
      </c>
      <c r="D80" s="45">
        <f>+D81+D85+D93+D98+D116</f>
        <v>343822.27</v>
      </c>
      <c r="E80" s="17">
        <f t="shared" ref="E80:H80" si="25">+E81+E85+E93+E98+E116</f>
        <v>0</v>
      </c>
      <c r="F80" s="45">
        <f t="shared" si="23"/>
        <v>343822.27</v>
      </c>
      <c r="G80" s="17">
        <f t="shared" si="25"/>
        <v>0</v>
      </c>
      <c r="H80" s="17">
        <f t="shared" si="25"/>
        <v>0</v>
      </c>
      <c r="I80" s="46">
        <f t="shared" si="24"/>
        <v>-343822.27</v>
      </c>
    </row>
    <row r="81" spans="1:9" ht="15" customHeight="1" x14ac:dyDescent="0.2">
      <c r="A81" s="31"/>
      <c r="B81" s="21" t="s">
        <v>137</v>
      </c>
      <c r="C81" s="8" t="s">
        <v>138</v>
      </c>
      <c r="D81" s="18">
        <f>SUM(D82:D84)</f>
        <v>0</v>
      </c>
      <c r="E81" s="18">
        <f t="shared" ref="E81:H81" si="26">SUM(E82:E84)</f>
        <v>0</v>
      </c>
      <c r="F81" s="18">
        <f t="shared" si="23"/>
        <v>0</v>
      </c>
      <c r="G81" s="18">
        <f t="shared" si="26"/>
        <v>0</v>
      </c>
      <c r="H81" s="18">
        <f t="shared" si="26"/>
        <v>0</v>
      </c>
      <c r="I81" s="13">
        <f t="shared" si="24"/>
        <v>0</v>
      </c>
    </row>
    <row r="82" spans="1:9" ht="15" customHeight="1" x14ac:dyDescent="0.2">
      <c r="A82" s="32">
        <v>1211</v>
      </c>
      <c r="B82" s="23" t="s">
        <v>139</v>
      </c>
      <c r="C82" s="7" t="s">
        <v>140</v>
      </c>
      <c r="D82" s="27"/>
      <c r="E82" s="27"/>
      <c r="F82" s="27">
        <f t="shared" si="23"/>
        <v>0</v>
      </c>
      <c r="G82" s="27"/>
      <c r="H82" s="27"/>
      <c r="I82" s="14">
        <f t="shared" si="24"/>
        <v>0</v>
      </c>
    </row>
    <row r="83" spans="1:9" ht="15" customHeight="1" x14ac:dyDescent="0.2">
      <c r="A83" s="32">
        <v>1212</v>
      </c>
      <c r="B83" s="23" t="s">
        <v>141</v>
      </c>
      <c r="C83" s="7" t="s">
        <v>142</v>
      </c>
      <c r="D83" s="27"/>
      <c r="E83" s="27"/>
      <c r="F83" s="27">
        <f t="shared" si="23"/>
        <v>0</v>
      </c>
      <c r="G83" s="27"/>
      <c r="H83" s="27"/>
      <c r="I83" s="14">
        <f t="shared" si="24"/>
        <v>0</v>
      </c>
    </row>
    <row r="84" spans="1:9" ht="15" customHeight="1" x14ac:dyDescent="0.2">
      <c r="A84" s="32">
        <v>1213</v>
      </c>
      <c r="B84" s="23" t="s">
        <v>143</v>
      </c>
      <c r="C84" s="7" t="s">
        <v>144</v>
      </c>
      <c r="D84" s="27"/>
      <c r="E84" s="27"/>
      <c r="F84" s="27">
        <f t="shared" si="23"/>
        <v>0</v>
      </c>
      <c r="G84" s="27"/>
      <c r="H84" s="27"/>
      <c r="I84" s="14">
        <f t="shared" si="24"/>
        <v>0</v>
      </c>
    </row>
    <row r="85" spans="1:9" ht="15" customHeight="1" x14ac:dyDescent="0.2">
      <c r="A85" s="31"/>
      <c r="B85" s="21" t="s">
        <v>145</v>
      </c>
      <c r="C85" s="8" t="s">
        <v>146</v>
      </c>
      <c r="D85" s="18">
        <f>SUM(D86:D92)</f>
        <v>0</v>
      </c>
      <c r="E85" s="18">
        <f t="shared" ref="E85:H85" si="27">SUM(E86:E92)</f>
        <v>0</v>
      </c>
      <c r="F85" s="18">
        <f t="shared" si="23"/>
        <v>0</v>
      </c>
      <c r="G85" s="18">
        <f t="shared" si="27"/>
        <v>0</v>
      </c>
      <c r="H85" s="18">
        <f t="shared" si="27"/>
        <v>0</v>
      </c>
      <c r="I85" s="13">
        <f t="shared" si="24"/>
        <v>0</v>
      </c>
    </row>
    <row r="86" spans="1:9" ht="15" customHeight="1" x14ac:dyDescent="0.2">
      <c r="A86" s="32">
        <v>1221</v>
      </c>
      <c r="B86" s="23" t="s">
        <v>147</v>
      </c>
      <c r="C86" s="7" t="s">
        <v>148</v>
      </c>
      <c r="D86" s="27"/>
      <c r="E86" s="27"/>
      <c r="F86" s="27">
        <f t="shared" si="23"/>
        <v>0</v>
      </c>
      <c r="G86" s="27"/>
      <c r="H86" s="27"/>
      <c r="I86" s="14">
        <f t="shared" si="24"/>
        <v>0</v>
      </c>
    </row>
    <row r="87" spans="1:9" ht="15" customHeight="1" x14ac:dyDescent="0.2">
      <c r="A87" s="32">
        <v>1222</v>
      </c>
      <c r="B87" s="23" t="s">
        <v>149</v>
      </c>
      <c r="C87" s="7" t="s">
        <v>150</v>
      </c>
      <c r="D87" s="27"/>
      <c r="E87" s="27"/>
      <c r="F87" s="27">
        <f t="shared" si="23"/>
        <v>0</v>
      </c>
      <c r="G87" s="27"/>
      <c r="H87" s="27"/>
      <c r="I87" s="14">
        <f t="shared" si="24"/>
        <v>0</v>
      </c>
    </row>
    <row r="88" spans="1:9" ht="15" customHeight="1" x14ac:dyDescent="0.2">
      <c r="A88" s="32">
        <v>1223</v>
      </c>
      <c r="B88" s="23" t="s">
        <v>151</v>
      </c>
      <c r="C88" s="7" t="s">
        <v>152</v>
      </c>
      <c r="D88" s="27"/>
      <c r="E88" s="27"/>
      <c r="F88" s="27">
        <f t="shared" si="23"/>
        <v>0</v>
      </c>
      <c r="G88" s="27"/>
      <c r="H88" s="27"/>
      <c r="I88" s="14">
        <f t="shared" si="24"/>
        <v>0</v>
      </c>
    </row>
    <row r="89" spans="1:9" ht="15" customHeight="1" x14ac:dyDescent="0.2">
      <c r="A89" s="32">
        <v>1224</v>
      </c>
      <c r="B89" s="23" t="s">
        <v>153</v>
      </c>
      <c r="C89" s="7" t="s">
        <v>154</v>
      </c>
      <c r="D89" s="27"/>
      <c r="E89" s="27"/>
      <c r="F89" s="27">
        <f t="shared" si="23"/>
        <v>0</v>
      </c>
      <c r="G89" s="27"/>
      <c r="H89" s="27"/>
      <c r="I89" s="14">
        <f t="shared" si="24"/>
        <v>0</v>
      </c>
    </row>
    <row r="90" spans="1:9" ht="15" customHeight="1" x14ac:dyDescent="0.2">
      <c r="A90" s="32">
        <v>1225</v>
      </c>
      <c r="B90" s="23" t="s">
        <v>155</v>
      </c>
      <c r="C90" s="7" t="s">
        <v>156</v>
      </c>
      <c r="D90" s="27"/>
      <c r="E90" s="27"/>
      <c r="F90" s="27">
        <f t="shared" si="23"/>
        <v>0</v>
      </c>
      <c r="G90" s="27"/>
      <c r="H90" s="27"/>
      <c r="I90" s="14">
        <f t="shared" si="24"/>
        <v>0</v>
      </c>
    </row>
    <row r="91" spans="1:9" ht="15" customHeight="1" x14ac:dyDescent="0.2">
      <c r="A91" s="32">
        <v>1226</v>
      </c>
      <c r="B91" s="23" t="s">
        <v>157</v>
      </c>
      <c r="C91" s="7" t="s">
        <v>158</v>
      </c>
      <c r="D91" s="27"/>
      <c r="E91" s="27"/>
      <c r="F91" s="27">
        <f t="shared" si="23"/>
        <v>0</v>
      </c>
      <c r="G91" s="27"/>
      <c r="H91" s="27"/>
      <c r="I91" s="14">
        <f t="shared" si="24"/>
        <v>0</v>
      </c>
    </row>
    <row r="92" spans="1:9" ht="15" customHeight="1" x14ac:dyDescent="0.2">
      <c r="A92" s="32">
        <v>1227</v>
      </c>
      <c r="B92" s="23" t="s">
        <v>159</v>
      </c>
      <c r="C92" s="7" t="s">
        <v>160</v>
      </c>
      <c r="D92" s="27"/>
      <c r="E92" s="27"/>
      <c r="F92" s="27">
        <f t="shared" si="23"/>
        <v>0</v>
      </c>
      <c r="G92" s="27"/>
      <c r="H92" s="27"/>
      <c r="I92" s="14">
        <f t="shared" si="24"/>
        <v>0</v>
      </c>
    </row>
    <row r="93" spans="1:9" ht="15" customHeight="1" x14ac:dyDescent="0.2">
      <c r="A93" s="31"/>
      <c r="B93" s="21" t="s">
        <v>161</v>
      </c>
      <c r="C93" s="8" t="s">
        <v>162</v>
      </c>
      <c r="D93" s="18">
        <f>SUM(D94:D97)</f>
        <v>0</v>
      </c>
      <c r="E93" s="18">
        <f t="shared" ref="E93:H93" si="28">SUM(E94:E97)</f>
        <v>0</v>
      </c>
      <c r="F93" s="18">
        <f t="shared" si="23"/>
        <v>0</v>
      </c>
      <c r="G93" s="18">
        <f t="shared" si="28"/>
        <v>0</v>
      </c>
      <c r="H93" s="18">
        <f t="shared" si="28"/>
        <v>0</v>
      </c>
      <c r="I93" s="13">
        <f t="shared" si="24"/>
        <v>0</v>
      </c>
    </row>
    <row r="94" spans="1:9" ht="15" customHeight="1" x14ac:dyDescent="0.2">
      <c r="A94" s="32">
        <v>1231</v>
      </c>
      <c r="B94" s="23" t="s">
        <v>163</v>
      </c>
      <c r="C94" s="7" t="s">
        <v>164</v>
      </c>
      <c r="D94" s="27"/>
      <c r="E94" s="27"/>
      <c r="F94" s="27">
        <f t="shared" si="23"/>
        <v>0</v>
      </c>
      <c r="G94" s="27"/>
      <c r="H94" s="27"/>
      <c r="I94" s="14">
        <f t="shared" si="24"/>
        <v>0</v>
      </c>
    </row>
    <row r="95" spans="1:9" ht="15" customHeight="1" x14ac:dyDescent="0.2">
      <c r="A95" s="32">
        <v>1232</v>
      </c>
      <c r="B95" s="23" t="s">
        <v>165</v>
      </c>
      <c r="C95" s="7" t="s">
        <v>166</v>
      </c>
      <c r="D95" s="27"/>
      <c r="E95" s="27"/>
      <c r="F95" s="27">
        <f t="shared" si="23"/>
        <v>0</v>
      </c>
      <c r="G95" s="27"/>
      <c r="H95" s="27"/>
      <c r="I95" s="14">
        <f t="shared" si="24"/>
        <v>0</v>
      </c>
    </row>
    <row r="96" spans="1:9" ht="15" customHeight="1" x14ac:dyDescent="0.2">
      <c r="A96" s="32">
        <v>1233</v>
      </c>
      <c r="B96" s="23" t="s">
        <v>167</v>
      </c>
      <c r="C96" s="7" t="s">
        <v>168</v>
      </c>
      <c r="D96" s="27"/>
      <c r="E96" s="27"/>
      <c r="F96" s="27">
        <f t="shared" si="23"/>
        <v>0</v>
      </c>
      <c r="G96" s="27"/>
      <c r="H96" s="27"/>
      <c r="I96" s="14">
        <f t="shared" si="24"/>
        <v>0</v>
      </c>
    </row>
    <row r="97" spans="1:9" ht="15" customHeight="1" x14ac:dyDescent="0.2">
      <c r="A97" s="32">
        <v>1234</v>
      </c>
      <c r="B97" s="23" t="s">
        <v>169</v>
      </c>
      <c r="C97" s="7" t="s">
        <v>170</v>
      </c>
      <c r="D97" s="27"/>
      <c r="E97" s="27"/>
      <c r="F97" s="27">
        <f t="shared" si="23"/>
        <v>0</v>
      </c>
      <c r="G97" s="27"/>
      <c r="H97" s="27"/>
      <c r="I97" s="14">
        <f t="shared" si="24"/>
        <v>0</v>
      </c>
    </row>
    <row r="98" spans="1:9" ht="15" customHeight="1" x14ac:dyDescent="0.2">
      <c r="A98" s="31"/>
      <c r="B98" s="21" t="s">
        <v>171</v>
      </c>
      <c r="C98" s="8" t="s">
        <v>172</v>
      </c>
      <c r="D98" s="40">
        <f>+D99+D100+D112</f>
        <v>343822.27</v>
      </c>
      <c r="E98" s="18">
        <f t="shared" ref="E98:H98" si="29">+E99+E100+E112</f>
        <v>0</v>
      </c>
      <c r="F98" s="40">
        <f t="shared" si="23"/>
        <v>343822.27</v>
      </c>
      <c r="G98" s="18">
        <f t="shared" si="29"/>
        <v>0</v>
      </c>
      <c r="H98" s="18">
        <f t="shared" si="29"/>
        <v>0</v>
      </c>
      <c r="I98" s="40">
        <f t="shared" si="24"/>
        <v>-343822.27</v>
      </c>
    </row>
    <row r="99" spans="1:9" ht="15" customHeight="1" x14ac:dyDescent="0.2">
      <c r="A99" s="32">
        <v>1241</v>
      </c>
      <c r="B99" s="21" t="s">
        <v>173</v>
      </c>
      <c r="C99" s="8" t="s">
        <v>105</v>
      </c>
      <c r="D99" s="18"/>
      <c r="E99" s="18"/>
      <c r="F99" s="18">
        <f t="shared" si="23"/>
        <v>0</v>
      </c>
      <c r="G99" s="18"/>
      <c r="H99" s="18"/>
      <c r="I99" s="13">
        <f t="shared" si="24"/>
        <v>0</v>
      </c>
    </row>
    <row r="100" spans="1:9" ht="15" customHeight="1" x14ac:dyDescent="0.2">
      <c r="A100" s="32"/>
      <c r="B100" s="21" t="s">
        <v>174</v>
      </c>
      <c r="C100" s="8" t="s">
        <v>107</v>
      </c>
      <c r="D100" s="40">
        <f>+D101+D106+D111</f>
        <v>343822.27</v>
      </c>
      <c r="E100" s="18">
        <f t="shared" ref="E100:H100" si="30">+E101+E106+E111</f>
        <v>0</v>
      </c>
      <c r="F100" s="40">
        <f t="shared" si="23"/>
        <v>343822.27</v>
      </c>
      <c r="G100" s="18">
        <f t="shared" si="30"/>
        <v>0</v>
      </c>
      <c r="H100" s="18">
        <f t="shared" si="30"/>
        <v>0</v>
      </c>
      <c r="I100" s="40">
        <f t="shared" si="24"/>
        <v>-343822.27</v>
      </c>
    </row>
    <row r="101" spans="1:9" ht="15" customHeight="1" x14ac:dyDescent="0.2">
      <c r="A101" s="32"/>
      <c r="B101" s="24" t="s">
        <v>175</v>
      </c>
      <c r="C101" s="12" t="s">
        <v>176</v>
      </c>
      <c r="D101" s="44">
        <f>SUM(D102:D105)</f>
        <v>343822.27</v>
      </c>
      <c r="E101" s="19">
        <f t="shared" ref="E101:H101" si="31">SUM(E102:E105)</f>
        <v>0</v>
      </c>
      <c r="F101" s="44">
        <f t="shared" si="23"/>
        <v>343822.27</v>
      </c>
      <c r="G101" s="19">
        <f t="shared" si="31"/>
        <v>0</v>
      </c>
      <c r="H101" s="19">
        <f t="shared" si="31"/>
        <v>0</v>
      </c>
      <c r="I101" s="41">
        <f t="shared" si="24"/>
        <v>-343822.27</v>
      </c>
    </row>
    <row r="102" spans="1:9" ht="15" customHeight="1" x14ac:dyDescent="0.2">
      <c r="A102" s="32">
        <v>124211</v>
      </c>
      <c r="B102" s="25" t="s">
        <v>177</v>
      </c>
      <c r="C102" s="9" t="s">
        <v>111</v>
      </c>
      <c r="D102" s="43">
        <v>343822.27</v>
      </c>
      <c r="E102" s="27">
        <v>0</v>
      </c>
      <c r="F102" s="43">
        <f t="shared" si="23"/>
        <v>343822.27</v>
      </c>
      <c r="G102" s="27">
        <v>0</v>
      </c>
      <c r="H102" s="27">
        <v>0</v>
      </c>
      <c r="I102" s="42">
        <f t="shared" si="24"/>
        <v>-343822.27</v>
      </c>
    </row>
    <row r="103" spans="1:9" ht="15" customHeight="1" x14ac:dyDescent="0.2">
      <c r="A103" s="32">
        <v>124212</v>
      </c>
      <c r="B103" s="25" t="s">
        <v>178</v>
      </c>
      <c r="C103" s="9" t="s">
        <v>113</v>
      </c>
      <c r="D103" s="27"/>
      <c r="E103" s="27"/>
      <c r="F103" s="27">
        <f t="shared" si="23"/>
        <v>0</v>
      </c>
      <c r="G103" s="27"/>
      <c r="H103" s="27"/>
      <c r="I103" s="14">
        <f t="shared" si="24"/>
        <v>0</v>
      </c>
    </row>
    <row r="104" spans="1:9" ht="15" customHeight="1" x14ac:dyDescent="0.2">
      <c r="A104" s="32">
        <v>124213</v>
      </c>
      <c r="B104" s="25" t="s">
        <v>179</v>
      </c>
      <c r="C104" s="9" t="s">
        <v>115</v>
      </c>
      <c r="D104" s="27"/>
      <c r="E104" s="27"/>
      <c r="F104" s="27">
        <f t="shared" si="23"/>
        <v>0</v>
      </c>
      <c r="G104" s="27"/>
      <c r="H104" s="27"/>
      <c r="I104" s="14">
        <f t="shared" si="24"/>
        <v>0</v>
      </c>
    </row>
    <row r="105" spans="1:9" ht="15" customHeight="1" x14ac:dyDescent="0.2">
      <c r="A105" s="32">
        <v>124214</v>
      </c>
      <c r="B105" s="25" t="s">
        <v>180</v>
      </c>
      <c r="C105" s="9" t="s">
        <v>117</v>
      </c>
      <c r="D105" s="27"/>
      <c r="E105" s="27"/>
      <c r="F105" s="27">
        <f t="shared" si="23"/>
        <v>0</v>
      </c>
      <c r="G105" s="27"/>
      <c r="H105" s="27"/>
      <c r="I105" s="14">
        <f t="shared" si="24"/>
        <v>0</v>
      </c>
    </row>
    <row r="106" spans="1:9" ht="15" customHeight="1" x14ac:dyDescent="0.2">
      <c r="A106" s="32"/>
      <c r="B106" s="24" t="s">
        <v>181</v>
      </c>
      <c r="C106" s="12" t="s">
        <v>119</v>
      </c>
      <c r="D106" s="19">
        <f>SUM(D107:D110)</f>
        <v>0</v>
      </c>
      <c r="E106" s="19">
        <f t="shared" ref="E106:H106" si="32">SUM(E107:E110)</f>
        <v>0</v>
      </c>
      <c r="F106" s="19">
        <f t="shared" si="23"/>
        <v>0</v>
      </c>
      <c r="G106" s="19">
        <f t="shared" si="32"/>
        <v>0</v>
      </c>
      <c r="H106" s="19">
        <f t="shared" si="32"/>
        <v>0</v>
      </c>
      <c r="I106" s="15">
        <f t="shared" si="24"/>
        <v>0</v>
      </c>
    </row>
    <row r="107" spans="1:9" ht="15" customHeight="1" x14ac:dyDescent="0.2">
      <c r="A107" s="32">
        <v>124221</v>
      </c>
      <c r="B107" s="25" t="s">
        <v>182</v>
      </c>
      <c r="C107" s="9" t="s">
        <v>111</v>
      </c>
      <c r="D107" s="27"/>
      <c r="E107" s="27"/>
      <c r="F107" s="27">
        <f t="shared" si="23"/>
        <v>0</v>
      </c>
      <c r="G107" s="27"/>
      <c r="H107" s="27"/>
      <c r="I107" s="14">
        <f t="shared" si="24"/>
        <v>0</v>
      </c>
    </row>
    <row r="108" spans="1:9" ht="15" customHeight="1" x14ac:dyDescent="0.2">
      <c r="A108" s="32">
        <v>124222</v>
      </c>
      <c r="B108" s="25" t="s">
        <v>183</v>
      </c>
      <c r="C108" s="9" t="s">
        <v>113</v>
      </c>
      <c r="D108" s="27"/>
      <c r="E108" s="27"/>
      <c r="F108" s="27">
        <f t="shared" si="23"/>
        <v>0</v>
      </c>
      <c r="G108" s="27"/>
      <c r="H108" s="27"/>
      <c r="I108" s="14">
        <f t="shared" si="24"/>
        <v>0</v>
      </c>
    </row>
    <row r="109" spans="1:9" ht="15" customHeight="1" x14ac:dyDescent="0.2">
      <c r="A109" s="32">
        <v>124223</v>
      </c>
      <c r="B109" s="25" t="s">
        <v>184</v>
      </c>
      <c r="C109" s="9" t="s">
        <v>115</v>
      </c>
      <c r="D109" s="27"/>
      <c r="E109" s="27"/>
      <c r="F109" s="27">
        <f t="shared" si="23"/>
        <v>0</v>
      </c>
      <c r="G109" s="27"/>
      <c r="H109" s="27"/>
      <c r="I109" s="14">
        <f t="shared" si="24"/>
        <v>0</v>
      </c>
    </row>
    <row r="110" spans="1:9" ht="15" customHeight="1" x14ac:dyDescent="0.2">
      <c r="A110" s="32">
        <v>124224</v>
      </c>
      <c r="B110" s="25" t="s">
        <v>185</v>
      </c>
      <c r="C110" s="9" t="s">
        <v>117</v>
      </c>
      <c r="D110" s="27"/>
      <c r="E110" s="27"/>
      <c r="F110" s="27">
        <f t="shared" si="23"/>
        <v>0</v>
      </c>
      <c r="G110" s="27"/>
      <c r="H110" s="27"/>
      <c r="I110" s="14">
        <f t="shared" si="24"/>
        <v>0</v>
      </c>
    </row>
    <row r="111" spans="1:9" ht="15" customHeight="1" x14ac:dyDescent="0.2">
      <c r="A111" s="32">
        <v>12423</v>
      </c>
      <c r="B111" s="24" t="s">
        <v>186</v>
      </c>
      <c r="C111" s="12" t="s">
        <v>125</v>
      </c>
      <c r="D111" s="19"/>
      <c r="E111" s="19"/>
      <c r="F111" s="19">
        <f t="shared" si="23"/>
        <v>0</v>
      </c>
      <c r="G111" s="19"/>
      <c r="H111" s="19"/>
      <c r="I111" s="15">
        <f t="shared" si="24"/>
        <v>0</v>
      </c>
    </row>
    <row r="112" spans="1:9" ht="15" customHeight="1" x14ac:dyDescent="0.2">
      <c r="A112" s="32"/>
      <c r="B112" s="21" t="s">
        <v>187</v>
      </c>
      <c r="C112" s="8" t="s">
        <v>127</v>
      </c>
      <c r="D112" s="18">
        <f>SUM(D113:D115)</f>
        <v>0</v>
      </c>
      <c r="E112" s="18">
        <f t="shared" ref="E112:H112" si="33">SUM(E113:E115)</f>
        <v>0</v>
      </c>
      <c r="F112" s="18">
        <f t="shared" si="23"/>
        <v>0</v>
      </c>
      <c r="G112" s="18">
        <f t="shared" si="33"/>
        <v>0</v>
      </c>
      <c r="H112" s="18">
        <f t="shared" si="33"/>
        <v>0</v>
      </c>
      <c r="I112" s="13">
        <f t="shared" si="24"/>
        <v>0</v>
      </c>
    </row>
    <row r="113" spans="1:9" ht="15" customHeight="1" x14ac:dyDescent="0.2">
      <c r="A113" s="32">
        <v>12431</v>
      </c>
      <c r="B113" s="25" t="s">
        <v>188</v>
      </c>
      <c r="C113" s="9" t="s">
        <v>129</v>
      </c>
      <c r="D113" s="27"/>
      <c r="E113" s="27"/>
      <c r="F113" s="27">
        <f t="shared" si="23"/>
        <v>0</v>
      </c>
      <c r="G113" s="27"/>
      <c r="H113" s="27"/>
      <c r="I113" s="14">
        <f t="shared" si="24"/>
        <v>0</v>
      </c>
    </row>
    <row r="114" spans="1:9" ht="15" customHeight="1" x14ac:dyDescent="0.2">
      <c r="A114" s="32">
        <v>12432</v>
      </c>
      <c r="B114" s="23" t="s">
        <v>189</v>
      </c>
      <c r="C114" s="7" t="s">
        <v>131</v>
      </c>
      <c r="D114" s="27"/>
      <c r="E114" s="27"/>
      <c r="F114" s="27">
        <f t="shared" si="23"/>
        <v>0</v>
      </c>
      <c r="G114" s="27"/>
      <c r="H114" s="27"/>
      <c r="I114" s="14">
        <f t="shared" si="24"/>
        <v>0</v>
      </c>
    </row>
    <row r="115" spans="1:9" ht="15" customHeight="1" x14ac:dyDescent="0.2">
      <c r="A115" s="32">
        <v>12433</v>
      </c>
      <c r="B115" s="23" t="s">
        <v>190</v>
      </c>
      <c r="C115" s="7" t="s">
        <v>133</v>
      </c>
      <c r="D115" s="27"/>
      <c r="E115" s="27"/>
      <c r="F115" s="27">
        <f t="shared" si="23"/>
        <v>0</v>
      </c>
      <c r="G115" s="27"/>
      <c r="H115" s="27"/>
      <c r="I115" s="14">
        <f t="shared" si="24"/>
        <v>0</v>
      </c>
    </row>
    <row r="116" spans="1:9" ht="15" customHeight="1" x14ac:dyDescent="0.2">
      <c r="A116" s="31"/>
      <c r="B116" s="21" t="s">
        <v>191</v>
      </c>
      <c r="C116" s="8" t="s">
        <v>192</v>
      </c>
      <c r="D116" s="18">
        <f>SUM(D117:D120)</f>
        <v>0</v>
      </c>
      <c r="E116" s="18">
        <f t="shared" ref="E116:H116" si="34">SUM(E117:E120)</f>
        <v>0</v>
      </c>
      <c r="F116" s="18">
        <f t="shared" si="23"/>
        <v>0</v>
      </c>
      <c r="G116" s="18">
        <f t="shared" si="34"/>
        <v>0</v>
      </c>
      <c r="H116" s="18">
        <f t="shared" si="34"/>
        <v>0</v>
      </c>
      <c r="I116" s="13">
        <f t="shared" si="24"/>
        <v>0</v>
      </c>
    </row>
    <row r="117" spans="1:9" ht="15" customHeight="1" x14ac:dyDescent="0.2">
      <c r="A117" s="32">
        <v>1251</v>
      </c>
      <c r="B117" s="23" t="s">
        <v>193</v>
      </c>
      <c r="C117" s="7" t="s">
        <v>194</v>
      </c>
      <c r="D117" s="27"/>
      <c r="E117" s="27"/>
      <c r="F117" s="27">
        <f t="shared" si="23"/>
        <v>0</v>
      </c>
      <c r="G117" s="27"/>
      <c r="H117" s="27"/>
      <c r="I117" s="14">
        <f t="shared" si="24"/>
        <v>0</v>
      </c>
    </row>
    <row r="118" spans="1:9" ht="15" customHeight="1" x14ac:dyDescent="0.2">
      <c r="A118" s="32">
        <v>1252</v>
      </c>
      <c r="B118" s="23" t="s">
        <v>195</v>
      </c>
      <c r="C118" s="7" t="s">
        <v>196</v>
      </c>
      <c r="D118" s="27"/>
      <c r="E118" s="27"/>
      <c r="F118" s="27">
        <f t="shared" si="23"/>
        <v>0</v>
      </c>
      <c r="G118" s="27"/>
      <c r="H118" s="27"/>
      <c r="I118" s="14">
        <f t="shared" si="24"/>
        <v>0</v>
      </c>
    </row>
    <row r="119" spans="1:9" ht="15" customHeight="1" x14ac:dyDescent="0.2">
      <c r="A119" s="32">
        <v>1253</v>
      </c>
      <c r="B119" s="23" t="s">
        <v>197</v>
      </c>
      <c r="C119" s="7" t="s">
        <v>198</v>
      </c>
      <c r="D119" s="27"/>
      <c r="E119" s="27"/>
      <c r="F119" s="27">
        <f t="shared" si="23"/>
        <v>0</v>
      </c>
      <c r="G119" s="27"/>
      <c r="H119" s="27"/>
      <c r="I119" s="14">
        <f t="shared" si="24"/>
        <v>0</v>
      </c>
    </row>
    <row r="120" spans="1:9" ht="15" customHeight="1" x14ac:dyDescent="0.2">
      <c r="A120" s="32">
        <v>1254</v>
      </c>
      <c r="B120" s="23" t="s">
        <v>199</v>
      </c>
      <c r="C120" s="7" t="s">
        <v>200</v>
      </c>
      <c r="D120" s="27"/>
      <c r="E120" s="27"/>
      <c r="F120" s="27">
        <f t="shared" si="23"/>
        <v>0</v>
      </c>
      <c r="G120" s="27"/>
      <c r="H120" s="27"/>
      <c r="I120" s="14">
        <f t="shared" si="24"/>
        <v>0</v>
      </c>
    </row>
    <row r="121" spans="1:9" ht="15" customHeight="1" x14ac:dyDescent="0.2">
      <c r="A121" s="32"/>
      <c r="B121" s="26"/>
      <c r="C121" s="7"/>
      <c r="D121" s="29"/>
      <c r="E121" s="29"/>
      <c r="F121" s="27">
        <f t="shared" si="23"/>
        <v>0</v>
      </c>
      <c r="G121" s="27"/>
      <c r="H121" s="27"/>
      <c r="I121" s="14">
        <f t="shared" si="24"/>
        <v>0</v>
      </c>
    </row>
    <row r="122" spans="1:9" ht="15" customHeight="1" x14ac:dyDescent="0.2">
      <c r="B122" s="3"/>
      <c r="C122" s="4" t="s">
        <v>201</v>
      </c>
      <c r="D122" s="39">
        <f>+D13+D80</f>
        <v>4441204069</v>
      </c>
      <c r="E122" s="39">
        <f t="shared" ref="E122:H122" si="35">+E13+E80</f>
        <v>649817672.77999997</v>
      </c>
      <c r="F122" s="39">
        <f t="shared" si="23"/>
        <v>5091021741.7799997</v>
      </c>
      <c r="G122" s="39">
        <f t="shared" si="35"/>
        <v>2419621885.4699998</v>
      </c>
      <c r="H122" s="39">
        <f t="shared" si="35"/>
        <v>2416636110.0899997</v>
      </c>
      <c r="I122" s="39">
        <f t="shared" si="24"/>
        <v>-2024567958.9100003</v>
      </c>
    </row>
    <row r="123" spans="1:9" x14ac:dyDescent="0.2">
      <c r="B123" s="6"/>
      <c r="C123" s="6"/>
      <c r="D123" s="6"/>
      <c r="E123" s="6"/>
      <c r="F123" s="6"/>
      <c r="G123" s="6"/>
      <c r="H123" s="6"/>
    </row>
    <row r="124" spans="1:9" x14ac:dyDescent="0.2">
      <c r="B124" s="10" t="s">
        <v>202</v>
      </c>
      <c r="C124" s="11"/>
      <c r="D124" s="11"/>
      <c r="E124" s="11"/>
      <c r="F124" s="11"/>
      <c r="G124" s="11"/>
      <c r="H124" s="11"/>
    </row>
    <row r="125" spans="1:9" x14ac:dyDescent="0.2"/>
    <row r="126" spans="1:9" x14ac:dyDescent="0.2"/>
    <row r="127" spans="1:9" x14ac:dyDescent="0.2"/>
    <row r="128" spans="1:9" x14ac:dyDescent="0.2"/>
    <row r="129" x14ac:dyDescent="0.2"/>
    <row r="130" x14ac:dyDescent="0.2"/>
    <row r="13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</sheetData>
  <mergeCells count="4">
    <mergeCell ref="B10:B11"/>
    <mergeCell ref="C10:C11"/>
    <mergeCell ref="D10:H10"/>
    <mergeCell ref="I10:I11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 Ingreso</vt:lpstr>
      <vt:lpstr>'CE Ingreso'!Área_de_impresión</vt:lpstr>
      <vt:lpstr>'CE Ingreso'!Títulos_a_imprimir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Miguel</cp:lastModifiedBy>
  <cp:lastPrinted>2018-07-16T15:07:30Z</cp:lastPrinted>
  <dcterms:created xsi:type="dcterms:W3CDTF">2017-07-04T21:04:26Z</dcterms:created>
  <dcterms:modified xsi:type="dcterms:W3CDTF">2018-07-16T15:08:25Z</dcterms:modified>
</cp:coreProperties>
</file>