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2InformacionPresupuestaria\xlsx\"/>
    </mc:Choice>
  </mc:AlternateContent>
  <xr:revisionPtr revIDLastSave="0" documentId="8_{4FFA13AE-6676-42AB-B16E-9409DDBDE8B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1" l="1"/>
  <c r="H56" i="1"/>
  <c r="F55" i="1"/>
  <c r="F54" i="1" s="1"/>
  <c r="K52" i="1"/>
  <c r="H52" i="1"/>
  <c r="K51" i="1"/>
  <c r="J51" i="1"/>
  <c r="I51" i="1"/>
  <c r="G51" i="1"/>
  <c r="F51" i="1"/>
  <c r="H51" i="1" s="1"/>
  <c r="K50" i="1"/>
  <c r="H50" i="1"/>
  <c r="J49" i="1"/>
  <c r="K49" i="1" s="1"/>
  <c r="I49" i="1"/>
  <c r="G49" i="1"/>
  <c r="F49" i="1"/>
  <c r="H49" i="1" s="1"/>
  <c r="K48" i="1"/>
  <c r="H48" i="1"/>
  <c r="J47" i="1"/>
  <c r="J46" i="1" s="1"/>
  <c r="I47" i="1"/>
  <c r="G47" i="1"/>
  <c r="F47" i="1"/>
  <c r="F46" i="1" s="1"/>
  <c r="I46" i="1"/>
  <c r="G46" i="1"/>
  <c r="H44" i="1"/>
  <c r="K43" i="1"/>
  <c r="J43" i="1"/>
  <c r="I43" i="1"/>
  <c r="G43" i="1"/>
  <c r="H43" i="1" s="1"/>
  <c r="H42" i="1"/>
  <c r="K41" i="1"/>
  <c r="H41" i="1"/>
  <c r="J40" i="1"/>
  <c r="K40" i="1"/>
  <c r="I40" i="1"/>
  <c r="G40" i="1"/>
  <c r="F40" i="1"/>
  <c r="H40" i="1"/>
  <c r="H39" i="1"/>
  <c r="J38" i="1"/>
  <c r="J37" i="1" s="1"/>
  <c r="I38" i="1"/>
  <c r="I37" i="1" s="1"/>
  <c r="I64" i="1" s="1"/>
  <c r="G38" i="1"/>
  <c r="G37" i="1" s="1"/>
  <c r="H38" i="1"/>
  <c r="F37" i="1"/>
  <c r="J30" i="1"/>
  <c r="I30" i="1"/>
  <c r="G30" i="1"/>
  <c r="F30" i="1"/>
  <c r="K27" i="1"/>
  <c r="H27" i="1"/>
  <c r="K26" i="1"/>
  <c r="H26" i="1"/>
  <c r="K20" i="1"/>
  <c r="H20" i="1"/>
  <c r="K17" i="1"/>
  <c r="H17" i="1"/>
  <c r="K14" i="1"/>
  <c r="K30" i="1" s="1"/>
  <c r="H14" i="1"/>
  <c r="H30" i="1"/>
  <c r="J64" i="1" l="1"/>
  <c r="K65" i="1" s="1"/>
  <c r="K37" i="1"/>
  <c r="F64" i="1"/>
  <c r="K46" i="1"/>
  <c r="H54" i="1"/>
  <c r="K54" i="1"/>
  <c r="H37" i="1"/>
  <c r="H64" i="1" s="1"/>
  <c r="G64" i="1"/>
  <c r="K47" i="1"/>
  <c r="K55" i="1"/>
  <c r="H47" i="1"/>
  <c r="H46" i="1" s="1"/>
  <c r="H55" i="1"/>
  <c r="K38" i="1"/>
  <c r="K64" i="1" l="1"/>
</calcChain>
</file>

<file path=xl/comments1.xml><?xml version="1.0" encoding="utf-8"?>
<comments xmlns="http://schemas.openxmlformats.org/spreadsheetml/2006/main">
  <authors>
    <author>DGCG</author>
  </authors>
  <commentList>
    <comment ref="I65" authorId="0" shapeId="0">
      <text>
        <r>
          <rPr>
            <b/>
            <sz val="9"/>
            <color indexed="8"/>
            <rFont val="Tahoma"/>
            <family val="2"/>
          </rPr>
          <t>DGCG:
Recaudado menos Estimado</t>
        </r>
        <r>
          <rPr>
            <sz val="9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<sst xmlns="http://schemas.openxmlformats.org/spreadsheetml/2006/main" count="72" uniqueCount="50">
  <si>
    <t>ESTADO ANALÍTICO DE INGRESOS</t>
  </si>
  <si>
    <t>POR FUENTE DE FINANCIAMIENTO Y FUENTE DE FINANCIAMIENTO/RUBRO</t>
  </si>
  <si>
    <t>Del 1 de Enero Al 30 de Junio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</si>
  <si>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</si>
  <si>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</si>
  <si>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</si>
  <si>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</si>
  <si>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</si>
  <si>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</si>
  <si>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</si>
  <si>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</si>
  <si>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</si>
  <si>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</si>
  <si>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</si>
  <si>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</si>
  <si>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</si>
  <si>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</si>
  <si>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</si>
  <si>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</si>
  <si>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</si>
  <si>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</si>
  <si>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</si>
  <si>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</si>
  <si>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</si>
  <si>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</si>
  <si>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</si>
  <si>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</si>
  <si>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</si>
  <si>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</si>
  <si>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</si>
  <si>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</si>
  <si>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</si>
  <si>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</si>
  <si>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</si>
  <si>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</si>
  <si>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</si>
  <si>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</si>
  <si>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</si>
  <si>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 TIPO CORRIENTE</t>
  </si>
  <si>
    <t>APROVECHAMIENTOS NO COMPRENDIDOS</t>
  </si>
  <si>
    <t>IMPUESTOS</t>
  </si>
  <si>
    <t>RECURSOS FEDERALES</t>
  </si>
  <si>
    <t xml:space="preserve">APROVECHAMIENTOS NO COMPRENDIDOS EN </t>
  </si>
  <si>
    <t>PARTICIPACIONES Y APORTACIONES</t>
  </si>
  <si>
    <t>CONVENIOS</t>
  </si>
  <si>
    <t xml:space="preserve"> RECURSOS ESTATALES</t>
  </si>
  <si>
    <t xml:space="preserve"> TRANS., ASIGNACIONES, SUBSIDIOS Y</t>
  </si>
  <si>
    <t xml:space="preserve"> TRANS. INTERNAS Y ASIGN A SECTOR PUB.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</si>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</sst>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131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/>
    <xf numFmtId="37" fontId="1" fillId="3" borderId="1" xfId="2" applyNumberFormat="1" applyFont="1" applyFill="1" applyBorder="1" applyAlignment="1">
      <alignment horizontal="center" vertical="center"/>
    </xf>
    <xf numFmtId="37" fontId="1" fillId="3" borderId="1" xfId="2" applyNumberFormat="1" applyFont="1" applyFill="1" applyBorder="1" applyAlignment="1">
      <alignment horizontal="center" wrapText="1"/>
    </xf>
    <xf numFmtId="0" fontId="9" fillId="2" borderId="0" xfId="2" applyFont="1" applyFill="1" applyBorder="1"/>
    <xf numFmtId="43" fontId="9" fillId="2" borderId="2" xfId="1" applyFont="1" applyFill="1" applyBorder="1"/>
    <xf numFmtId="43" fontId="9" fillId="2" borderId="3" xfId="1" applyFont="1" applyFill="1" applyBorder="1"/>
    <xf numFmtId="43" fontId="9" fillId="2" borderId="4" xfId="1" applyFont="1" applyFill="1" applyBorder="1"/>
    <xf numFmtId="0" fontId="9" fillId="2" borderId="4" xfId="1" applyNumberFormat="1" applyFont="1" applyFill="1" applyBorder="1" applyAlignment="1">
      <alignment horizontal="right"/>
    </xf>
    <xf numFmtId="43" fontId="9" fillId="2" borderId="5" xfId="1" applyFont="1" applyFill="1" applyBorder="1" applyAlignment="1">
      <alignment horizontal="center"/>
    </xf>
    <xf numFmtId="0" fontId="8" fillId="2" borderId="6" xfId="1" applyNumberFormat="1" applyFont="1" applyFill="1" applyBorder="1" applyAlignment="1">
      <alignment horizontal="right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2" borderId="6" xfId="1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/>
    <xf numFmtId="0" fontId="9" fillId="2" borderId="6" xfId="1" applyNumberFormat="1" applyFont="1" applyFill="1" applyBorder="1" applyAlignment="1">
      <alignment horizontal="right" vertical="center" wrapText="1"/>
    </xf>
    <xf numFmtId="0" fontId="9" fillId="2" borderId="6" xfId="1" applyNumberFormat="1" applyFont="1" applyFill="1" applyBorder="1" applyAlignment="1">
      <alignment vertical="center" wrapText="1"/>
    </xf>
    <xf numFmtId="4" fontId="8" fillId="2" borderId="6" xfId="1" applyNumberFormat="1" applyFont="1" applyFill="1" applyBorder="1" applyAlignment="1">
      <alignment vertical="center" wrapText="1"/>
    </xf>
    <xf numFmtId="43" fontId="9" fillId="2" borderId="7" xfId="1" applyFont="1" applyFill="1" applyBorder="1" applyAlignment="1">
      <alignment horizontal="center" vertical="center"/>
    </xf>
    <xf numFmtId="43" fontId="8" fillId="0" borderId="6" xfId="1" applyFont="1" applyFill="1" applyBorder="1" applyAlignment="1">
      <alignment horizontal="right"/>
    </xf>
    <xf numFmtId="4" fontId="9" fillId="2" borderId="6" xfId="1" applyNumberFormat="1" applyFont="1" applyFill="1" applyBorder="1" applyAlignment="1">
      <alignment horizontal="right" vertical="center" wrapText="1"/>
    </xf>
    <xf numFmtId="4" fontId="9" fillId="2" borderId="6" xfId="1" applyNumberFormat="1" applyFont="1" applyFill="1" applyBorder="1" applyAlignment="1">
      <alignment vertical="center" wrapText="1"/>
    </xf>
    <xf numFmtId="43" fontId="9" fillId="2" borderId="8" xfId="1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wrapText="1"/>
    </xf>
    <xf numFmtId="43" fontId="8" fillId="2" borderId="11" xfId="1" applyFont="1" applyFill="1" applyBorder="1" applyAlignment="1">
      <alignment horizontal="center"/>
    </xf>
    <xf numFmtId="43" fontId="8" fillId="2" borderId="12" xfId="1" applyFont="1" applyFill="1" applyBorder="1" applyAlignment="1">
      <alignment horizontal="center"/>
    </xf>
    <xf numFmtId="43" fontId="8" fillId="2" borderId="13" xfId="1" applyFont="1" applyFill="1" applyBorder="1" applyAlignment="1">
      <alignment horizontal="left" wrapText="1"/>
    </xf>
    <xf numFmtId="43" fontId="8" fillId="2" borderId="1" xfId="1" applyFont="1" applyFill="1" applyBorder="1" applyAlignment="1">
      <alignment vertical="center" wrapText="1"/>
    </xf>
    <xf numFmtId="43" fontId="2" fillId="2" borderId="3" xfId="1" applyFont="1" applyFill="1" applyBorder="1" applyAlignment="1">
      <alignment vertical="top" wrapText="1"/>
    </xf>
    <xf numFmtId="43" fontId="2" fillId="2" borderId="0" xfId="1" applyFont="1" applyFill="1" applyBorder="1" applyAlignment="1">
      <alignment vertical="top" wrapText="1"/>
    </xf>
    <xf numFmtId="4" fontId="9" fillId="2" borderId="14" xfId="1" applyNumberFormat="1" applyFont="1" applyFill="1" applyBorder="1" applyAlignment="1">
      <alignment horizontal="right" vertical="center" wrapText="1"/>
    </xf>
    <xf numFmtId="43" fontId="8" fillId="2" borderId="15" xfId="1" applyNumberFormat="1" applyFont="1" applyFill="1" applyBorder="1" applyAlignment="1">
      <alignment vertical="center" wrapText="1"/>
    </xf>
    <xf numFmtId="43" fontId="8" fillId="2" borderId="0" xfId="1" applyFont="1" applyFill="1" applyBorder="1"/>
    <xf numFmtId="43" fontId="8" fillId="2" borderId="0" xfId="1" applyFont="1" applyFill="1" applyBorder="1" applyAlignment="1">
      <alignment horizontal="center"/>
    </xf>
    <xf numFmtId="0" fontId="8" fillId="2" borderId="0" xfId="2" applyFont="1" applyFill="1" applyBorder="1" applyAlignment="1">
      <alignment wrapText="1"/>
    </xf>
    <xf numFmtId="43" fontId="1" fillId="3" borderId="1" xfId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43" fontId="1" fillId="3" borderId="1" xfId="1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/>
    </xf>
    <xf numFmtId="43" fontId="8" fillId="2" borderId="7" xfId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43" fontId="8" fillId="2" borderId="14" xfId="1" applyFont="1" applyFill="1" applyBorder="1"/>
    <xf numFmtId="43" fontId="8" fillId="2" borderId="6" xfId="1" applyFont="1" applyFill="1" applyBorder="1" applyAlignment="1">
      <alignment horizontal="right" vertical="center" wrapText="1"/>
    </xf>
    <xf numFmtId="0" fontId="8" fillId="2" borderId="0" xfId="2" applyFont="1" applyFill="1" applyBorder="1" applyAlignment="1">
      <alignment horizontal="right"/>
    </xf>
    <xf numFmtId="43" fontId="8" fillId="0" borderId="0" xfId="0" applyNumberFormat="1" applyFont="1" applyFill="1" applyBorder="1"/>
    <xf numFmtId="0" fontId="8" fillId="2" borderId="14" xfId="1" applyNumberFormat="1" applyFont="1" applyFill="1" applyBorder="1" applyAlignment="1">
      <alignment horizontal="right" vertical="center" wrapText="1"/>
    </xf>
    <xf numFmtId="4" fontId="8" fillId="2" borderId="14" xfId="1" applyNumberFormat="1" applyFont="1" applyFill="1" applyBorder="1" applyAlignment="1">
      <alignment horizontal="right" vertical="center" wrapText="1"/>
    </xf>
    <xf numFmtId="43" fontId="9" fillId="2" borderId="6" xfId="1" applyFont="1" applyFill="1" applyBorder="1" applyAlignment="1">
      <alignment horizontal="right" vertical="center" wrapText="1"/>
    </xf>
    <xf numFmtId="43" fontId="9" fillId="2" borderId="14" xfId="1" applyFont="1" applyFill="1" applyBorder="1"/>
    <xf numFmtId="0" fontId="9" fillId="2" borderId="14" xfId="1" applyNumberFormat="1" applyFont="1" applyFill="1" applyBorder="1" applyAlignment="1">
      <alignment horizontal="right" vertical="center" wrapText="1"/>
    </xf>
    <xf numFmtId="43" fontId="8" fillId="2" borderId="7" xfId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43" fontId="9" fillId="0" borderId="0" xfId="1" applyFont="1" applyFill="1" applyBorder="1" applyAlignment="1">
      <alignment vertical="center" wrapText="1"/>
    </xf>
    <xf numFmtId="43" fontId="9" fillId="2" borderId="14" xfId="1" applyFont="1" applyFill="1" applyBorder="1" applyAlignment="1">
      <alignment vertical="center" wrapText="1"/>
    </xf>
    <xf numFmtId="0" fontId="9" fillId="2" borderId="0" xfId="2" applyFont="1" applyFill="1" applyBorder="1" applyAlignment="1">
      <alignment horizontal="right"/>
    </xf>
    <xf numFmtId="43" fontId="9" fillId="0" borderId="0" xfId="0" applyNumberFormat="1" applyFont="1" applyFill="1" applyBorder="1"/>
    <xf numFmtId="43" fontId="9" fillId="2" borderId="0" xfId="1" applyFont="1" applyFill="1" applyBorder="1"/>
    <xf numFmtId="43" fontId="9" fillId="2" borderId="14" xfId="1" applyFont="1" applyFill="1" applyBorder="1" applyAlignment="1">
      <alignment horizontal="right" vertical="center" wrapText="1"/>
    </xf>
    <xf numFmtId="43" fontId="8" fillId="2" borderId="14" xfId="1" applyFont="1" applyFill="1" applyBorder="1" applyAlignment="1">
      <alignment horizontal="right" vertical="center" wrapText="1"/>
    </xf>
    <xf numFmtId="43" fontId="9" fillId="2" borderId="0" xfId="1" applyFont="1" applyFill="1" applyBorder="1" applyAlignment="1">
      <alignment horizontal="left"/>
    </xf>
    <xf numFmtId="43" fontId="9" fillId="2" borderId="0" xfId="1" applyFont="1" applyFill="1" applyBorder="1" applyAlignment="1">
      <alignment vertical="center" wrapText="1"/>
    </xf>
    <xf numFmtId="43" fontId="8" fillId="2" borderId="14" xfId="1" applyFont="1" applyFill="1" applyBorder="1" applyAlignment="1">
      <alignment vertical="center" wrapText="1"/>
    </xf>
    <xf numFmtId="43" fontId="9" fillId="2" borderId="6" xfId="1" applyFont="1" applyFill="1" applyBorder="1" applyAlignment="1">
      <alignment vertical="center" wrapText="1"/>
    </xf>
    <xf numFmtId="43" fontId="8" fillId="2" borderId="6" xfId="1" applyFont="1" applyFill="1" applyBorder="1" applyAlignment="1">
      <alignment vertical="center" wrapText="1"/>
    </xf>
    <xf numFmtId="43" fontId="8" fillId="2" borderId="14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43" fontId="9" fillId="2" borderId="10" xfId="1" applyFont="1" applyFill="1" applyBorder="1" applyAlignment="1">
      <alignment horizontal="center"/>
    </xf>
    <xf numFmtId="43" fontId="9" fillId="2" borderId="15" xfId="1" applyFont="1" applyFill="1" applyBorder="1" applyAlignment="1">
      <alignment horizontal="center"/>
    </xf>
    <xf numFmtId="43" fontId="10" fillId="2" borderId="1" xfId="1" applyFont="1" applyFill="1" applyBorder="1" applyAlignment="1">
      <alignment vertical="center" wrapText="1"/>
    </xf>
    <xf numFmtId="0" fontId="11" fillId="2" borderId="0" xfId="0" applyFont="1" applyFill="1" applyBorder="1"/>
    <xf numFmtId="0" fontId="11" fillId="0" borderId="0" xfId="0" applyFont="1" applyFill="1" applyBorder="1"/>
    <xf numFmtId="43" fontId="3" fillId="2" borderId="3" xfId="1" applyFont="1" applyFill="1" applyBorder="1" applyAlignment="1">
      <alignment vertical="top" wrapText="1"/>
    </xf>
    <xf numFmtId="43" fontId="10" fillId="2" borderId="15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43" fontId="2" fillId="2" borderId="0" xfId="1" applyFont="1" applyFill="1" applyBorder="1" applyProtection="1"/>
    <xf numFmtId="43" fontId="2" fillId="2" borderId="0" xfId="1" applyFont="1" applyFill="1" applyBorder="1" applyAlignment="1" applyProtection="1">
      <alignment vertical="top"/>
    </xf>
    <xf numFmtId="0" fontId="9" fillId="0" borderId="0" xfId="0" applyFont="1" applyFill="1" applyBorder="1" applyAlignment="1"/>
    <xf numFmtId="0" fontId="12" fillId="0" borderId="0" xfId="0" applyFont="1" applyFill="1" applyBorder="1"/>
    <xf numFmtId="37" fontId="1" fillId="3" borderId="2" xfId="2" applyNumberFormat="1" applyFont="1" applyFill="1" applyBorder="1" applyAlignment="1">
      <alignment horizontal="center" vertical="center"/>
    </xf>
    <xf numFmtId="37" fontId="1" fillId="3" borderId="3" xfId="2" applyNumberFormat="1" applyFont="1" applyFill="1" applyBorder="1" applyAlignment="1">
      <alignment horizontal="center" vertical="center"/>
    </xf>
    <xf numFmtId="37" fontId="1" fillId="3" borderId="4" xfId="2" applyNumberFormat="1" applyFont="1" applyFill="1" applyBorder="1" applyAlignment="1">
      <alignment horizontal="center" vertical="center"/>
    </xf>
    <xf numFmtId="37" fontId="1" fillId="3" borderId="7" xfId="2" applyNumberFormat="1" applyFont="1" applyFill="1" applyBorder="1" applyAlignment="1">
      <alignment horizontal="center" vertical="center"/>
    </xf>
    <xf numFmtId="37" fontId="1" fillId="3" borderId="0" xfId="2" applyNumberFormat="1" applyFont="1" applyFill="1" applyBorder="1" applyAlignment="1">
      <alignment horizontal="center" vertical="center"/>
    </xf>
    <xf numFmtId="37" fontId="1" fillId="3" borderId="14" xfId="2" applyNumberFormat="1" applyFont="1" applyFill="1" applyBorder="1" applyAlignment="1">
      <alignment horizontal="center" vertical="center"/>
    </xf>
    <xf numFmtId="37" fontId="1" fillId="3" borderId="8" xfId="2" applyNumberFormat="1" applyFont="1" applyFill="1" applyBorder="1" applyAlignment="1">
      <alignment horizontal="center" vertical="center"/>
    </xf>
    <xf numFmtId="37" fontId="1" fillId="3" borderId="9" xfId="2" applyNumberFormat="1" applyFont="1" applyFill="1" applyBorder="1" applyAlignment="1">
      <alignment horizontal="center" vertical="center"/>
    </xf>
    <xf numFmtId="37" fontId="1" fillId="3" borderId="10" xfId="2" applyNumberFormat="1" applyFont="1" applyFill="1" applyBorder="1" applyAlignment="1">
      <alignment horizontal="center" vertical="center"/>
    </xf>
    <xf numFmtId="37" fontId="1" fillId="3" borderId="11" xfId="2" applyNumberFormat="1" applyFont="1" applyFill="1" applyBorder="1" applyAlignment="1">
      <alignment horizontal="center" vertical="center"/>
    </xf>
    <xf numFmtId="37" fontId="1" fillId="3" borderId="12" xfId="2" applyNumberFormat="1" applyFont="1" applyFill="1" applyBorder="1" applyAlignment="1">
      <alignment horizontal="center" vertical="center"/>
    </xf>
    <xf numFmtId="37" fontId="1" fillId="3" borderId="13" xfId="2" applyNumberFormat="1" applyFont="1" applyFill="1" applyBorder="1" applyAlignment="1">
      <alignment horizontal="center" vertical="center"/>
    </xf>
    <xf numFmtId="37" fontId="1" fillId="3" borderId="5" xfId="2" applyNumberFormat="1" applyFont="1" applyFill="1" applyBorder="1" applyAlignment="1">
      <alignment horizontal="center" vertical="center" wrapText="1"/>
    </xf>
    <xf numFmtId="37" fontId="1" fillId="3" borderId="15" xfId="2" applyNumberFormat="1" applyFont="1" applyFill="1" applyBorder="1" applyAlignment="1">
      <alignment horizontal="center" vertical="center" wrapText="1"/>
    </xf>
    <xf numFmtId="43" fontId="8" fillId="2" borderId="7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8" fillId="2" borderId="14" xfId="1" applyFont="1" applyFill="1" applyBorder="1" applyAlignment="1">
      <alignment horizontal="left" vertical="center" wrapText="1"/>
    </xf>
    <xf numFmtId="43" fontId="9" fillId="2" borderId="7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9" fillId="2" borderId="14" xfId="1" applyFont="1" applyFill="1" applyBorder="1" applyAlignment="1">
      <alignment horizontal="left" vertical="center" wrapText="1"/>
    </xf>
    <xf numFmtId="43" fontId="4" fillId="0" borderId="11" xfId="1" applyFont="1" applyFill="1" applyBorder="1" applyAlignment="1">
      <alignment horizontal="center" vertical="top" wrapText="1"/>
    </xf>
    <xf numFmtId="43" fontId="4" fillId="0" borderId="13" xfId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43" fontId="1" fillId="0" borderId="11" xfId="1" applyFont="1" applyFill="1" applyBorder="1" applyAlignment="1">
      <alignment horizontal="center" vertical="top" wrapText="1"/>
    </xf>
    <xf numFmtId="43" fontId="1" fillId="0" borderId="13" xfId="1" applyFont="1" applyFill="1" applyBorder="1" applyAlignment="1">
      <alignment horizontal="center" vertical="top" wrapText="1"/>
    </xf>
    <xf numFmtId="43" fontId="1" fillId="3" borderId="2" xfId="1" applyFont="1" applyFill="1" applyBorder="1" applyAlignment="1">
      <alignment horizontal="center" vertical="center" wrapText="1"/>
    </xf>
    <xf numFmtId="43" fontId="1" fillId="3" borderId="3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 wrapText="1"/>
    </xf>
    <xf numFmtId="43" fontId="1" fillId="3" borderId="7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43" fontId="1" fillId="3" borderId="8" xfId="1" applyFont="1" applyFill="1" applyBorder="1" applyAlignment="1">
      <alignment horizontal="center" vertical="center" wrapText="1"/>
    </xf>
    <xf numFmtId="43" fontId="1" fillId="3" borderId="9" xfId="1" applyFont="1" applyFill="1" applyBorder="1" applyAlignment="1">
      <alignment horizontal="center" vertical="center" wrapText="1"/>
    </xf>
    <xf numFmtId="43" fontId="1" fillId="3" borderId="10" xfId="1" applyFont="1" applyFill="1" applyBorder="1" applyAlignment="1">
      <alignment horizontal="center" vertical="center" wrapText="1"/>
    </xf>
    <xf numFmtId="43" fontId="1" fillId="3" borderId="11" xfId="1" applyFont="1" applyFill="1" applyBorder="1" applyAlignment="1">
      <alignment horizontal="center" vertical="center"/>
    </xf>
    <xf numFmtId="43" fontId="1" fillId="3" borderId="12" xfId="1" applyFont="1" applyFill="1" applyBorder="1" applyAlignment="1">
      <alignment horizontal="center" vertical="center"/>
    </xf>
    <xf numFmtId="43" fontId="1" fillId="3" borderId="13" xfId="1" applyFont="1" applyFill="1" applyBorder="1" applyAlignment="1">
      <alignment horizontal="center" vertical="center"/>
    </xf>
    <xf numFmtId="43" fontId="1" fillId="3" borderId="5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43" fontId="10" fillId="2" borderId="11" xfId="1" applyFont="1" applyFill="1" applyBorder="1" applyAlignment="1">
      <alignment horizontal="center" wrapText="1"/>
    </xf>
    <xf numFmtId="43" fontId="10" fillId="2" borderId="12" xfId="1" applyFont="1" applyFill="1" applyBorder="1" applyAlignment="1">
      <alignment horizontal="center" wrapText="1"/>
    </xf>
    <xf numFmtId="43" fontId="10" fillId="2" borderId="13" xfId="1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219075</xdr:rowOff>
    </xdr:from>
    <xdr:to>
      <xdr:col>4</xdr:col>
      <xdr:colOff>1543050</xdr:colOff>
      <xdr:row>3</xdr:row>
      <xdr:rowOff>190500</xdr:rowOff>
    </xdr:to>
    <xdr:pic>
      <xdr:nvPicPr>
        <xdr:cNvPr id="1030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53098C4-00A7-428B-99F0-2F70F80CF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85775"/>
          <a:ext cx="2009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809625</xdr:colOff>
      <xdr:row>1</xdr:row>
      <xdr:rowOff>38100</xdr:rowOff>
    </xdr:from>
    <xdr:to>
      <xdr:col>6</xdr:col>
      <xdr:colOff>257175</xdr:colOff>
      <xdr:row>3</xdr:row>
      <xdr:rowOff>390525</xdr:rowOff>
    </xdr:to>
    <xdr:pic>
      <xdr:nvPicPr>
        <xdr:cNvPr id="1031" name="2 Imagen" descr="Valezka:Users:Valezka:Desktop:2014:LOGOS:logocompleto.jpg">
          <a:extLst>
            <a:ext uri="{FF2B5EF4-FFF2-40B4-BE49-F238E27FC236}">
              <a16:creationId xmlns:a16="http://schemas.microsoft.com/office/drawing/2014/main" id="{152082C1-7B20-4A38-AD72-3A571034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30480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</xdr:colOff>
      <xdr:row>2</xdr:row>
      <xdr:rowOff>47625</xdr:rowOff>
    </xdr:from>
    <xdr:to>
      <xdr:col>10</xdr:col>
      <xdr:colOff>1152525</xdr:colOff>
      <xdr:row>3</xdr:row>
      <xdr:rowOff>190500</xdr:rowOff>
    </xdr:to>
    <xdr:pic>
      <xdr:nvPicPr>
        <xdr:cNvPr id="1032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F7210A82-D580-4CF3-82EE-62FC71E13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552450"/>
          <a:ext cx="2200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69</xdr:row>
      <xdr:rowOff>85725</xdr:rowOff>
    </xdr:from>
    <xdr:to>
      <xdr:col>11</xdr:col>
      <xdr:colOff>38100</xdr:colOff>
      <xdr:row>75</xdr:row>
      <xdr:rowOff>9525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194E7234-49C5-4EB0-9D05-AF0F6D2B6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847725" y="11458575"/>
          <a:ext cx="11525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79"/>
  <sheetViews>
    <sheetView tabSelected="1" workbookViewId="0">
      <selection sqref="A1:IV65536"/>
    </sheetView>
  </sheetViews>
  <sheetFormatPr baseColWidth="10" defaultRowHeight="12.75" customHeight="1" zeroHeight="1" x14ac:dyDescent="0.2"/>
  <cols>
    <col min="1" max="1" width="11.42578125" style="4" customWidth="1"/>
    <col min="2" max="2" width="1.140625" style="5" customWidth="1"/>
    <col min="3" max="4" width="3.7109375" style="4" customWidth="1"/>
    <col min="5" max="5" width="62.7109375" style="4" customWidth="1"/>
    <col min="6" max="6" width="18.85546875" style="4" customWidth="1"/>
    <col min="7" max="7" width="16" style="4" customWidth="1"/>
    <col min="8" max="8" width="16.5703125" style="4" bestFit="1" customWidth="1"/>
    <col min="9" max="9" width="17" style="4" bestFit="1" customWidth="1"/>
    <col min="10" max="10" width="16.5703125" style="4" bestFit="1" customWidth="1"/>
    <col min="11" max="11" width="17.28515625" style="4" customWidth="1"/>
    <col min="12" max="12" width="1.140625" style="5" customWidth="1"/>
    <col min="13" max="13" width="13.85546875" style="4" bestFit="1" customWidth="1"/>
    <col min="14" max="14" width="13.7109375" style="4" hidden="1" customWidth="1"/>
    <col min="15" max="16384" width="11.42578125" style="4"/>
  </cols>
  <sheetData>
    <row r="1" spans="2:14" ht="21" customHeight="1" x14ac:dyDescent="0.2">
      <c r="B1" s="1"/>
      <c r="C1" s="2"/>
      <c r="D1" s="2"/>
      <c r="E1" s="3"/>
      <c r="F1" s="2"/>
      <c r="G1" s="2"/>
      <c r="H1" s="2"/>
      <c r="I1" s="2"/>
      <c r="J1" s="2"/>
      <c r="K1" s="2"/>
      <c r="L1" s="1"/>
    </row>
    <row r="2" spans="2:14" ht="18.75" customHeight="1" x14ac:dyDescent="0.2"/>
    <row r="3" spans="2:14" ht="18.75" customHeight="1" x14ac:dyDescent="0.2"/>
    <row r="4" spans="2:14" ht="31.5" customHeight="1" x14ac:dyDescent="0.2"/>
    <row r="5" spans="2:14" x14ac:dyDescent="0.2">
      <c r="C5" s="6" t="s">
        <v>0</v>
      </c>
      <c r="D5" s="6"/>
      <c r="E5" s="6"/>
      <c r="F5" s="6"/>
      <c r="G5" s="6"/>
      <c r="H5" s="6"/>
      <c r="I5" s="6"/>
      <c r="J5" s="6"/>
      <c r="K5" s="6"/>
    </row>
    <row r="6" spans="2:14" s="5" customFormat="1" x14ac:dyDescent="0.2">
      <c r="C6" s="6" t="s">
        <v>1</v>
      </c>
      <c r="D6" s="6"/>
      <c r="E6" s="6"/>
      <c r="F6" s="6"/>
      <c r="G6" s="6"/>
      <c r="H6" s="6"/>
      <c r="I6" s="6"/>
      <c r="J6" s="6"/>
      <c r="K6" s="6"/>
    </row>
    <row r="7" spans="2:14" s="5" customFormat="1" ht="13.5" customHeight="1" x14ac:dyDescent="0.2">
      <c r="C7" s="6" t="s">
        <v>2</v>
      </c>
      <c r="D7" s="6"/>
      <c r="E7" s="6"/>
      <c r="F7" s="6"/>
      <c r="G7" s="6"/>
      <c r="H7" s="6"/>
      <c r="I7" s="6"/>
      <c r="J7" s="6"/>
      <c r="K7" s="6"/>
    </row>
    <row r="8" spans="2:14" x14ac:dyDescent="0.2">
      <c r="B8" s="7"/>
      <c r="C8" s="7"/>
      <c r="D8" s="7"/>
      <c r="E8" s="7"/>
      <c r="F8" s="5"/>
      <c r="G8" s="8"/>
      <c r="H8" s="8"/>
      <c r="I8" s="8"/>
      <c r="J8" s="8"/>
      <c r="K8" s="8"/>
      <c r="L8" s="7"/>
    </row>
    <row r="9" spans="2:14" ht="12" customHeight="1" x14ac:dyDescent="0.2">
      <c r="B9" s="9"/>
      <c r="C9" s="89" t="s">
        <v>3</v>
      </c>
      <c r="D9" s="90"/>
      <c r="E9" s="91"/>
      <c r="F9" s="98" t="s">
        <v>4</v>
      </c>
      <c r="G9" s="99"/>
      <c r="H9" s="99"/>
      <c r="I9" s="99"/>
      <c r="J9" s="100"/>
      <c r="K9" s="101" t="s">
        <v>5</v>
      </c>
      <c r="L9" s="9"/>
    </row>
    <row r="10" spans="2:14" ht="12" customHeight="1" x14ac:dyDescent="0.2">
      <c r="B10" s="7"/>
      <c r="C10" s="92"/>
      <c r="D10" s="93"/>
      <c r="E10" s="94"/>
      <c r="F10" s="10" t="s">
        <v>6</v>
      </c>
      <c r="G10" s="11" t="s">
        <v>7</v>
      </c>
      <c r="H10" s="10" t="s">
        <v>8</v>
      </c>
      <c r="I10" s="10" t="s">
        <v>9</v>
      </c>
      <c r="J10" s="10" t="s">
        <v>10</v>
      </c>
      <c r="K10" s="102"/>
      <c r="L10" s="7"/>
    </row>
    <row r="11" spans="2:14" ht="12" customHeight="1" x14ac:dyDescent="0.2">
      <c r="B11" s="7"/>
      <c r="C11" s="95"/>
      <c r="D11" s="96"/>
      <c r="E11" s="97"/>
      <c r="F11" s="10" t="s">
        <v>11</v>
      </c>
      <c r="G11" s="10" t="s">
        <v>12</v>
      </c>
      <c r="H11" s="10" t="s">
        <v>13</v>
      </c>
      <c r="I11" s="10" t="s">
        <v>14</v>
      </c>
      <c r="J11" s="10" t="s">
        <v>15</v>
      </c>
      <c r="K11" s="10" t="s">
        <v>16</v>
      </c>
      <c r="L11" s="7"/>
    </row>
    <row r="12" spans="2:14" ht="12" customHeight="1" x14ac:dyDescent="0.2">
      <c r="B12" s="12"/>
      <c r="C12" s="13"/>
      <c r="D12" s="14"/>
      <c r="E12" s="15"/>
      <c r="F12" s="16"/>
      <c r="G12" s="17"/>
      <c r="H12" s="17"/>
      <c r="I12" s="17"/>
      <c r="J12" s="17"/>
      <c r="K12" s="17"/>
      <c r="L12" s="12"/>
    </row>
    <row r="13" spans="2:14" s="20" customFormat="1" ht="12" customHeight="1" x14ac:dyDescent="0.2">
      <c r="B13" s="7"/>
      <c r="C13" s="103" t="s">
        <v>17</v>
      </c>
      <c r="D13" s="104"/>
      <c r="E13" s="105"/>
      <c r="F13" s="18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7"/>
      <c r="N13" s="21"/>
    </row>
    <row r="14" spans="2:14" ht="12" customHeight="1" x14ac:dyDescent="0.2">
      <c r="B14" s="12"/>
      <c r="C14" s="106" t="s">
        <v>18</v>
      </c>
      <c r="D14" s="107"/>
      <c r="E14" s="108"/>
      <c r="F14" s="18">
        <v>0</v>
      </c>
      <c r="G14" s="22">
        <v>1923146.32</v>
      </c>
      <c r="H14" s="22">
        <f>F14+G14</f>
        <v>1923146.32</v>
      </c>
      <c r="I14" s="22">
        <v>1923146.32</v>
      </c>
      <c r="J14" s="22">
        <v>1923146.32</v>
      </c>
      <c r="K14" s="22">
        <f>J14-F14</f>
        <v>1923146.32</v>
      </c>
      <c r="L14" s="12"/>
      <c r="N14" s="23"/>
    </row>
    <row r="15" spans="2:14" ht="12" customHeight="1" x14ac:dyDescent="0.2">
      <c r="B15" s="12"/>
      <c r="C15" s="106" t="s">
        <v>19</v>
      </c>
      <c r="D15" s="107"/>
      <c r="E15" s="108"/>
      <c r="F15" s="24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12"/>
      <c r="N15" s="23"/>
    </row>
    <row r="16" spans="2:14" ht="12" customHeight="1" x14ac:dyDescent="0.2">
      <c r="B16" s="12"/>
      <c r="C16" s="106" t="s">
        <v>20</v>
      </c>
      <c r="D16" s="107"/>
      <c r="E16" s="108"/>
      <c r="F16" s="24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12"/>
      <c r="N16" s="23"/>
    </row>
    <row r="17" spans="2:12" s="20" customFormat="1" ht="12" customHeight="1" x14ac:dyDescent="0.2">
      <c r="B17" s="7"/>
      <c r="C17" s="103" t="s">
        <v>21</v>
      </c>
      <c r="D17" s="104"/>
      <c r="E17" s="105"/>
      <c r="F17" s="18">
        <v>0</v>
      </c>
      <c r="G17" s="26">
        <v>18644186.640000001</v>
      </c>
      <c r="H17" s="22">
        <f>F17+G17</f>
        <v>18644186.640000001</v>
      </c>
      <c r="I17" s="26">
        <v>18644186.640000001</v>
      </c>
      <c r="J17" s="26">
        <v>18644186.640000001</v>
      </c>
      <c r="K17" s="22">
        <f>J17-F17</f>
        <v>18644186.640000001</v>
      </c>
      <c r="L17" s="7"/>
    </row>
    <row r="18" spans="2:12" ht="12" customHeight="1" x14ac:dyDescent="0.2">
      <c r="B18" s="12"/>
      <c r="C18" s="27"/>
      <c r="D18" s="107" t="s">
        <v>22</v>
      </c>
      <c r="E18" s="108"/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12"/>
    </row>
    <row r="19" spans="2:12" ht="12" customHeight="1" x14ac:dyDescent="0.2">
      <c r="B19" s="12"/>
      <c r="C19" s="27"/>
      <c r="D19" s="107" t="s">
        <v>23</v>
      </c>
      <c r="E19" s="108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12"/>
    </row>
    <row r="20" spans="2:12" s="20" customFormat="1" ht="12" customHeight="1" x14ac:dyDescent="0.2">
      <c r="B20" s="7"/>
      <c r="C20" s="103" t="s">
        <v>24</v>
      </c>
      <c r="D20" s="104"/>
      <c r="E20" s="105"/>
      <c r="F20" s="22">
        <v>13622686</v>
      </c>
      <c r="G20" s="28">
        <v>247948495.68000001</v>
      </c>
      <c r="H20" s="22">
        <f>F20+G20</f>
        <v>261571181.68000001</v>
      </c>
      <c r="I20" s="22">
        <v>164499237.88999999</v>
      </c>
      <c r="J20" s="22">
        <v>164499237.88999999</v>
      </c>
      <c r="K20" s="22">
        <f>J20-F20</f>
        <v>150876551.88999999</v>
      </c>
      <c r="L20" s="7"/>
    </row>
    <row r="21" spans="2:12" ht="12" customHeight="1" x14ac:dyDescent="0.2">
      <c r="B21" s="12"/>
      <c r="C21" s="27"/>
      <c r="D21" s="107" t="s">
        <v>22</v>
      </c>
      <c r="E21" s="108"/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12"/>
    </row>
    <row r="22" spans="2:12" ht="12" customHeight="1" x14ac:dyDescent="0.2">
      <c r="B22" s="12"/>
      <c r="C22" s="27"/>
      <c r="D22" s="107" t="s">
        <v>23</v>
      </c>
      <c r="E22" s="108"/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12"/>
    </row>
    <row r="23" spans="2:12" ht="12" customHeight="1" x14ac:dyDescent="0.2">
      <c r="B23" s="12"/>
      <c r="C23" s="27"/>
      <c r="D23" s="107" t="s">
        <v>25</v>
      </c>
      <c r="E23" s="108"/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12"/>
    </row>
    <row r="24" spans="2:12" ht="12" customHeight="1" x14ac:dyDescent="0.2">
      <c r="B24" s="12"/>
      <c r="C24" s="27"/>
      <c r="D24" s="107" t="s">
        <v>26</v>
      </c>
      <c r="E24" s="108"/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12"/>
    </row>
    <row r="25" spans="2:12" ht="12" customHeight="1" x14ac:dyDescent="0.2">
      <c r="B25" s="12"/>
      <c r="C25" s="106" t="s">
        <v>27</v>
      </c>
      <c r="D25" s="107"/>
      <c r="E25" s="108"/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12"/>
    </row>
    <row r="26" spans="2:12" s="20" customFormat="1" ht="12" customHeight="1" x14ac:dyDescent="0.2">
      <c r="B26" s="7"/>
      <c r="C26" s="103" t="s">
        <v>28</v>
      </c>
      <c r="D26" s="104"/>
      <c r="E26" s="105"/>
      <c r="F26" s="28">
        <v>4433043202</v>
      </c>
      <c r="G26" s="28">
        <v>125480522.88</v>
      </c>
      <c r="H26" s="22">
        <f>F26+G26</f>
        <v>4558523724.8800001</v>
      </c>
      <c r="I26" s="28">
        <v>2215482160.2800002</v>
      </c>
      <c r="J26" s="28">
        <v>2215482160.2800002</v>
      </c>
      <c r="K26" s="22">
        <f>J26-F26</f>
        <v>-2217561041.7199998</v>
      </c>
      <c r="L26" s="7"/>
    </row>
    <row r="27" spans="2:12" ht="12" customHeight="1" x14ac:dyDescent="0.2">
      <c r="B27" s="7"/>
      <c r="C27" s="106" t="s">
        <v>29</v>
      </c>
      <c r="D27" s="107"/>
      <c r="E27" s="108"/>
      <c r="F27" s="29">
        <v>2952611</v>
      </c>
      <c r="G27" s="29">
        <v>486743866.44</v>
      </c>
      <c r="H27" s="22">
        <f>F27+G27</f>
        <v>489696477.44</v>
      </c>
      <c r="I27" s="30">
        <v>244709309.13</v>
      </c>
      <c r="J27" s="30">
        <v>244709309.13</v>
      </c>
      <c r="K27" s="22">
        <f>J27-F27</f>
        <v>241756698.13</v>
      </c>
      <c r="L27" s="7"/>
    </row>
    <row r="28" spans="2:12" ht="12" customHeight="1" x14ac:dyDescent="0.2">
      <c r="B28" s="12"/>
      <c r="C28" s="106" t="s">
        <v>30</v>
      </c>
      <c r="D28" s="107"/>
      <c r="E28" s="108"/>
      <c r="F28" s="24"/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12"/>
    </row>
    <row r="29" spans="2:12" ht="12" customHeight="1" x14ac:dyDescent="0.2">
      <c r="B29" s="12"/>
      <c r="C29" s="31"/>
      <c r="D29" s="32"/>
      <c r="E29" s="33"/>
      <c r="F29" s="25"/>
      <c r="G29" s="25"/>
      <c r="H29" s="25"/>
      <c r="I29" s="25"/>
      <c r="J29" s="25"/>
      <c r="K29" s="25"/>
      <c r="L29" s="12"/>
    </row>
    <row r="30" spans="2:12" ht="12" customHeight="1" x14ac:dyDescent="0.2">
      <c r="B30" s="7"/>
      <c r="C30" s="34"/>
      <c r="D30" s="35"/>
      <c r="E30" s="36" t="s">
        <v>31</v>
      </c>
      <c r="F30" s="37">
        <f t="shared" ref="F30:K30" si="0">SUM(F13+F14+F15+F16+F17+F20+F25+F26+F27+F28)</f>
        <v>4449618499</v>
      </c>
      <c r="G30" s="37">
        <f t="shared" si="0"/>
        <v>880740217.96000004</v>
      </c>
      <c r="H30" s="37">
        <f t="shared" si="0"/>
        <v>5330358716.96</v>
      </c>
      <c r="I30" s="37">
        <f t="shared" si="0"/>
        <v>2645258040.2600002</v>
      </c>
      <c r="J30" s="37">
        <f t="shared" si="0"/>
        <v>2645258040.2600002</v>
      </c>
      <c r="K30" s="37">
        <f t="shared" si="0"/>
        <v>-1804360458.7399998</v>
      </c>
      <c r="L30" s="7"/>
    </row>
    <row r="31" spans="2:12" ht="12" customHeight="1" x14ac:dyDescent="0.2">
      <c r="B31" s="12"/>
      <c r="C31" s="38"/>
      <c r="D31" s="38"/>
      <c r="E31" s="38"/>
      <c r="F31" s="38"/>
      <c r="G31" s="39"/>
      <c r="H31" s="40"/>
      <c r="I31" s="112" t="s">
        <v>32</v>
      </c>
      <c r="J31" s="113"/>
      <c r="K31" s="41"/>
      <c r="L31" s="12"/>
    </row>
    <row r="32" spans="2:12" x14ac:dyDescent="0.2">
      <c r="B32" s="7"/>
      <c r="C32" s="42"/>
      <c r="D32" s="42"/>
      <c r="E32" s="42"/>
      <c r="F32" s="43"/>
      <c r="G32" s="43"/>
      <c r="H32" s="43"/>
      <c r="I32" s="43"/>
      <c r="J32" s="43"/>
      <c r="K32" s="43"/>
      <c r="L32" s="7"/>
    </row>
    <row r="33" spans="2:13" ht="12" customHeight="1" x14ac:dyDescent="0.2">
      <c r="B33" s="7"/>
      <c r="C33" s="114" t="s">
        <v>33</v>
      </c>
      <c r="D33" s="115"/>
      <c r="E33" s="116"/>
      <c r="F33" s="123" t="s">
        <v>4</v>
      </c>
      <c r="G33" s="124"/>
      <c r="H33" s="124"/>
      <c r="I33" s="124"/>
      <c r="J33" s="125"/>
      <c r="K33" s="126" t="s">
        <v>5</v>
      </c>
      <c r="L33" s="7"/>
    </row>
    <row r="34" spans="2:13" s="47" customFormat="1" ht="25.5" x14ac:dyDescent="0.2">
      <c r="B34" s="44"/>
      <c r="C34" s="117"/>
      <c r="D34" s="118"/>
      <c r="E34" s="119"/>
      <c r="F34" s="45" t="s">
        <v>6</v>
      </c>
      <c r="G34" s="46" t="s">
        <v>7</v>
      </c>
      <c r="H34" s="45" t="s">
        <v>8</v>
      </c>
      <c r="I34" s="45" t="s">
        <v>9</v>
      </c>
      <c r="J34" s="45" t="s">
        <v>10</v>
      </c>
      <c r="K34" s="127"/>
      <c r="L34" s="44"/>
    </row>
    <row r="35" spans="2:13" ht="12" customHeight="1" x14ac:dyDescent="0.2">
      <c r="B35" s="7"/>
      <c r="C35" s="120"/>
      <c r="D35" s="121"/>
      <c r="E35" s="122"/>
      <c r="F35" s="48" t="s">
        <v>11</v>
      </c>
      <c r="G35" s="48" t="s">
        <v>12</v>
      </c>
      <c r="H35" s="48" t="s">
        <v>13</v>
      </c>
      <c r="I35" s="48" t="s">
        <v>14</v>
      </c>
      <c r="J35" s="48" t="s">
        <v>15</v>
      </c>
      <c r="K35" s="48" t="s">
        <v>16</v>
      </c>
      <c r="L35" s="7"/>
    </row>
    <row r="36" spans="2:13" ht="12" customHeight="1" x14ac:dyDescent="0.2">
      <c r="B36" s="12"/>
      <c r="C36" s="13"/>
      <c r="D36" s="14"/>
      <c r="E36" s="15"/>
      <c r="F36" s="49"/>
      <c r="G36" s="17"/>
      <c r="H36" s="17"/>
      <c r="I36" s="17"/>
      <c r="J36" s="17"/>
      <c r="K36" s="17"/>
      <c r="L36" s="12"/>
    </row>
    <row r="37" spans="2:13" s="20" customFormat="1" ht="12" customHeight="1" x14ac:dyDescent="0.2">
      <c r="B37" s="7"/>
      <c r="C37" s="50"/>
      <c r="D37" s="51"/>
      <c r="E37" s="52" t="s">
        <v>34</v>
      </c>
      <c r="F37" s="53">
        <f>SUM(F38+F40+F43)</f>
        <v>13622686</v>
      </c>
      <c r="G37" s="53">
        <f>SUM(G38+G40+G43)</f>
        <v>56144790.289999999</v>
      </c>
      <c r="H37" s="53">
        <f>F37+G37</f>
        <v>69767476.289999992</v>
      </c>
      <c r="I37" s="53">
        <f>SUM(I38+I40+I43)</f>
        <v>14892797.32</v>
      </c>
      <c r="J37" s="53">
        <f>SUM(J38+J40+J43)</f>
        <v>14892797.32</v>
      </c>
      <c r="K37" s="53">
        <f>J37-F37</f>
        <v>1270111.3200000003</v>
      </c>
      <c r="L37" s="54"/>
      <c r="M37" s="55"/>
    </row>
    <row r="38" spans="2:13" s="20" customFormat="1" ht="12" customHeight="1" x14ac:dyDescent="0.2">
      <c r="B38" s="7"/>
      <c r="C38" s="50"/>
      <c r="D38" s="51"/>
      <c r="E38" s="52" t="s">
        <v>35</v>
      </c>
      <c r="F38" s="56">
        <v>0</v>
      </c>
      <c r="G38" s="57">
        <f>SUM(G39)</f>
        <v>7741241.25</v>
      </c>
      <c r="H38" s="53">
        <f t="shared" ref="H38:H44" si="1">F38+G38</f>
        <v>7741241.25</v>
      </c>
      <c r="I38" s="57">
        <f>SUM(I39)</f>
        <v>7741241.25</v>
      </c>
      <c r="J38" s="57">
        <f>SUM(J39)</f>
        <v>7741241.25</v>
      </c>
      <c r="K38" s="53">
        <f>J38-F38</f>
        <v>7741241.25</v>
      </c>
      <c r="L38" s="54"/>
      <c r="M38" s="55"/>
    </row>
    <row r="39" spans="2:13" s="20" customFormat="1" ht="12" customHeight="1" x14ac:dyDescent="0.2">
      <c r="B39" s="7"/>
      <c r="C39" s="50"/>
      <c r="D39" s="51"/>
      <c r="E39" s="52" t="s">
        <v>36</v>
      </c>
      <c r="F39" s="56">
        <v>0</v>
      </c>
      <c r="G39" s="40">
        <v>7741241.25</v>
      </c>
      <c r="H39" s="58">
        <f t="shared" si="1"/>
        <v>7741241.25</v>
      </c>
      <c r="I39" s="40">
        <v>7741241.25</v>
      </c>
      <c r="J39" s="40">
        <v>7741241.25</v>
      </c>
      <c r="K39" s="58">
        <v>-155551.85999999999</v>
      </c>
      <c r="L39" s="54"/>
      <c r="M39" s="55"/>
    </row>
    <row r="40" spans="2:13" s="20" customFormat="1" ht="12" customHeight="1" x14ac:dyDescent="0.2">
      <c r="B40" s="7"/>
      <c r="C40" s="50"/>
      <c r="D40" s="51"/>
      <c r="E40" s="52" t="s">
        <v>37</v>
      </c>
      <c r="F40" s="57">
        <f>SUM(F41:F42)</f>
        <v>13622686</v>
      </c>
      <c r="G40" s="57">
        <f>SUM(G41:G42)</f>
        <v>46472105.769999996</v>
      </c>
      <c r="H40" s="53">
        <f t="shared" si="1"/>
        <v>60094791.769999996</v>
      </c>
      <c r="I40" s="53">
        <f>SUM(I41:I42)</f>
        <v>5220112.8</v>
      </c>
      <c r="J40" s="56">
        <f>SUM(J41:J42)</f>
        <v>5220112.8</v>
      </c>
      <c r="K40" s="53">
        <f>J40-F40</f>
        <v>-8402573.1999999993</v>
      </c>
      <c r="L40" s="54"/>
      <c r="M40" s="55"/>
    </row>
    <row r="41" spans="2:13" s="20" customFormat="1" ht="12" customHeight="1" x14ac:dyDescent="0.2">
      <c r="B41" s="7"/>
      <c r="C41" s="50"/>
      <c r="D41" s="51"/>
      <c r="E41" s="59" t="s">
        <v>38</v>
      </c>
      <c r="F41" s="40">
        <v>13622686</v>
      </c>
      <c r="G41" s="40">
        <v>5220112.8</v>
      </c>
      <c r="H41" s="58">
        <f t="shared" si="1"/>
        <v>18842798.800000001</v>
      </c>
      <c r="I41" s="40">
        <v>5220112.8</v>
      </c>
      <c r="J41" s="40">
        <v>5220112.8</v>
      </c>
      <c r="K41" s="53">
        <f>J41-F41</f>
        <v>-8402573.1999999993</v>
      </c>
      <c r="L41" s="54"/>
      <c r="M41" s="55"/>
    </row>
    <row r="42" spans="2:13" s="20" customFormat="1" ht="12" customHeight="1" x14ac:dyDescent="0.2">
      <c r="B42" s="7"/>
      <c r="C42" s="50"/>
      <c r="D42" s="51"/>
      <c r="E42" s="59" t="s">
        <v>39</v>
      </c>
      <c r="F42" s="60">
        <v>0</v>
      </c>
      <c r="G42" s="40">
        <v>41251992.969999999</v>
      </c>
      <c r="H42" s="58">
        <f t="shared" si="1"/>
        <v>41251992.969999999</v>
      </c>
      <c r="I42" s="60">
        <v>0</v>
      </c>
      <c r="J42" s="60">
        <v>0</v>
      </c>
      <c r="K42" s="60">
        <v>0</v>
      </c>
      <c r="L42" s="54"/>
    </row>
    <row r="43" spans="2:13" s="20" customFormat="1" ht="12" customHeight="1" x14ac:dyDescent="0.2">
      <c r="B43" s="7"/>
      <c r="C43" s="61"/>
      <c r="D43" s="62"/>
      <c r="E43" s="52" t="s">
        <v>40</v>
      </c>
      <c r="F43" s="56">
        <v>0</v>
      </c>
      <c r="G43" s="57">
        <f>+G44+G45</f>
        <v>1931443.27</v>
      </c>
      <c r="H43" s="53">
        <f t="shared" si="1"/>
        <v>1931443.27</v>
      </c>
      <c r="I43" s="57">
        <f>+I44+I45</f>
        <v>1931443.27</v>
      </c>
      <c r="J43" s="53">
        <f>+J44</f>
        <v>1931443.27</v>
      </c>
      <c r="K43" s="56">
        <f>+K44</f>
        <v>0</v>
      </c>
      <c r="L43" s="54"/>
      <c r="M43" s="55"/>
    </row>
    <row r="44" spans="2:13" ht="12" customHeight="1" x14ac:dyDescent="0.2">
      <c r="B44" s="12"/>
      <c r="C44" s="27"/>
      <c r="D44" s="63" t="s">
        <v>18</v>
      </c>
      <c r="E44" s="64" t="s">
        <v>18</v>
      </c>
      <c r="F44" s="60">
        <v>0</v>
      </c>
      <c r="G44" s="40">
        <v>1931443.27</v>
      </c>
      <c r="H44" s="58">
        <f t="shared" si="1"/>
        <v>1931443.27</v>
      </c>
      <c r="I44" s="40">
        <v>1931443.27</v>
      </c>
      <c r="J44" s="40">
        <v>1931443.27</v>
      </c>
      <c r="K44" s="60">
        <v>0</v>
      </c>
      <c r="L44" s="65"/>
      <c r="M44" s="66"/>
    </row>
    <row r="45" spans="2:13" ht="12" customHeight="1" x14ac:dyDescent="0.2">
      <c r="B45" s="12"/>
      <c r="C45" s="27"/>
      <c r="D45" s="67"/>
      <c r="E45" s="64"/>
      <c r="F45" s="68"/>
      <c r="G45" s="40"/>
      <c r="H45" s="58"/>
      <c r="I45" s="58"/>
      <c r="J45" s="58"/>
      <c r="K45" s="58"/>
      <c r="L45" s="65"/>
    </row>
    <row r="46" spans="2:13" s="20" customFormat="1" ht="12" customHeight="1" x14ac:dyDescent="0.2">
      <c r="B46" s="7"/>
      <c r="C46" s="61"/>
      <c r="D46" s="51"/>
      <c r="E46" s="52" t="s">
        <v>41</v>
      </c>
      <c r="F46" s="69">
        <f>F47+F49+F51</f>
        <v>4433043202</v>
      </c>
      <c r="G46" s="57">
        <f>G47+G49+G51</f>
        <v>337851561.23000002</v>
      </c>
      <c r="H46" s="53">
        <f>H47+H49+H51</f>
        <v>4770894763.2300005</v>
      </c>
      <c r="I46" s="53">
        <f>I47+I49+I51</f>
        <v>2385655933.8100004</v>
      </c>
      <c r="J46" s="53">
        <f>J47+J49+J51</f>
        <v>2385655933.8100004</v>
      </c>
      <c r="K46" s="53">
        <f>J46-F46</f>
        <v>-2047387268.1899996</v>
      </c>
      <c r="L46" s="54"/>
    </row>
    <row r="47" spans="2:13" s="20" customFormat="1" ht="12" customHeight="1" x14ac:dyDescent="0.2">
      <c r="B47" s="7"/>
      <c r="C47" s="61"/>
      <c r="D47" s="51"/>
      <c r="E47" s="52" t="s">
        <v>35</v>
      </c>
      <c r="F47" s="56">
        <f>F48</f>
        <v>0</v>
      </c>
      <c r="G47" s="57">
        <f>G48</f>
        <v>10894648.439999999</v>
      </c>
      <c r="H47" s="53">
        <f t="shared" ref="H47:H52" si="2">F47+G47</f>
        <v>10894648.439999999</v>
      </c>
      <c r="I47" s="53">
        <f>I48</f>
        <v>10894648.439999999</v>
      </c>
      <c r="J47" s="53">
        <f>J48</f>
        <v>10894648.439999999</v>
      </c>
      <c r="K47" s="53">
        <f>J47-F47</f>
        <v>10894648.439999999</v>
      </c>
      <c r="L47" s="54"/>
    </row>
    <row r="48" spans="2:13" ht="12" customHeight="1" x14ac:dyDescent="0.2">
      <c r="B48" s="12"/>
      <c r="C48" s="27"/>
      <c r="D48" s="70"/>
      <c r="E48" s="59" t="s">
        <v>36</v>
      </c>
      <c r="F48" s="60">
        <v>0</v>
      </c>
      <c r="G48" s="40">
        <v>10894648.439999999</v>
      </c>
      <c r="H48" s="58">
        <f t="shared" si="2"/>
        <v>10894648.439999999</v>
      </c>
      <c r="I48" s="40">
        <v>10894648.439999999</v>
      </c>
      <c r="J48" s="40">
        <v>10894648.439999999</v>
      </c>
      <c r="K48" s="53">
        <f>J48-F48</f>
        <v>10894648.439999999</v>
      </c>
      <c r="L48" s="65"/>
    </row>
    <row r="49" spans="2:12" s="20" customFormat="1" ht="12" customHeight="1" x14ac:dyDescent="0.2">
      <c r="B49" s="7"/>
      <c r="C49" s="61"/>
      <c r="D49" s="51"/>
      <c r="E49" s="52" t="s">
        <v>37</v>
      </c>
      <c r="F49" s="56">
        <f>F50</f>
        <v>0</v>
      </c>
      <c r="G49" s="57">
        <f>G50</f>
        <v>201476389.91</v>
      </c>
      <c r="H49" s="53">
        <f t="shared" si="2"/>
        <v>201476389.91</v>
      </c>
      <c r="I49" s="53">
        <f>I50</f>
        <v>159279125.09</v>
      </c>
      <c r="J49" s="53">
        <f>J50</f>
        <v>159279125.09</v>
      </c>
      <c r="K49" s="53">
        <f>J49-F49</f>
        <v>159279125.09</v>
      </c>
      <c r="L49" s="54"/>
    </row>
    <row r="50" spans="2:12" ht="12" customHeight="1" x14ac:dyDescent="0.2">
      <c r="B50" s="12"/>
      <c r="C50" s="27"/>
      <c r="D50" s="70"/>
      <c r="E50" s="59" t="s">
        <v>42</v>
      </c>
      <c r="F50" s="60">
        <v>0</v>
      </c>
      <c r="G50" s="40">
        <v>201476389.91</v>
      </c>
      <c r="H50" s="58">
        <f t="shared" si="2"/>
        <v>201476389.91</v>
      </c>
      <c r="I50" s="40">
        <v>159279125.09</v>
      </c>
      <c r="J50" s="40">
        <v>159279125.09</v>
      </c>
      <c r="K50" s="53">
        <f>J50-F50</f>
        <v>159279125.09</v>
      </c>
      <c r="L50" s="65"/>
    </row>
    <row r="51" spans="2:12" s="20" customFormat="1" ht="12" customHeight="1" x14ac:dyDescent="0.2">
      <c r="B51" s="7"/>
      <c r="C51" s="61"/>
      <c r="D51" s="42"/>
      <c r="E51" s="52" t="s">
        <v>43</v>
      </c>
      <c r="F51" s="69">
        <f>F52</f>
        <v>4433043202</v>
      </c>
      <c r="G51" s="69">
        <f>G52</f>
        <v>125480522.88</v>
      </c>
      <c r="H51" s="53">
        <f t="shared" si="2"/>
        <v>4558523724.8800001</v>
      </c>
      <c r="I51" s="69">
        <f>I52</f>
        <v>2215482160.2800002</v>
      </c>
      <c r="J51" s="69">
        <f>J52</f>
        <v>2215482160.2800002</v>
      </c>
      <c r="K51" s="53">
        <f t="shared" ref="K51:K56" si="3">J51-F51</f>
        <v>-2217561041.7199998</v>
      </c>
      <c r="L51" s="54"/>
    </row>
    <row r="52" spans="2:12" ht="12" customHeight="1" x14ac:dyDescent="0.2">
      <c r="B52" s="12"/>
      <c r="C52" s="27"/>
      <c r="D52" s="67"/>
      <c r="E52" s="64" t="s">
        <v>44</v>
      </c>
      <c r="F52" s="68">
        <v>4433043202</v>
      </c>
      <c r="G52" s="40">
        <v>125480522.88</v>
      </c>
      <c r="H52" s="58">
        <f t="shared" si="2"/>
        <v>4558523724.8800001</v>
      </c>
      <c r="I52" s="40">
        <v>2215482160.2800002</v>
      </c>
      <c r="J52" s="40">
        <v>2215482160.2800002</v>
      </c>
      <c r="K52" s="58">
        <f t="shared" si="3"/>
        <v>-2217561041.7199998</v>
      </c>
      <c r="L52" s="65"/>
    </row>
    <row r="53" spans="2:12" ht="12" customHeight="1" x14ac:dyDescent="0.2">
      <c r="B53" s="12"/>
      <c r="C53" s="27"/>
      <c r="D53" s="71"/>
      <c r="E53" s="64"/>
      <c r="F53" s="68"/>
      <c r="G53" s="58"/>
      <c r="H53" s="53"/>
      <c r="I53" s="58"/>
      <c r="J53" s="58"/>
      <c r="K53" s="58"/>
      <c r="L53" s="65"/>
    </row>
    <row r="54" spans="2:12" ht="12" customHeight="1" x14ac:dyDescent="0.2">
      <c r="B54" s="12"/>
      <c r="C54" s="27"/>
      <c r="D54" s="71"/>
      <c r="E54" s="72" t="s">
        <v>45</v>
      </c>
      <c r="F54" s="69">
        <f>SUM(F55)</f>
        <v>2952611</v>
      </c>
      <c r="G54" s="57">
        <v>486743866.44</v>
      </c>
      <c r="H54" s="53">
        <f>F54+G54</f>
        <v>489696477.44</v>
      </c>
      <c r="I54" s="57">
        <v>244709309.13</v>
      </c>
      <c r="J54" s="57">
        <v>244709309.13</v>
      </c>
      <c r="K54" s="53">
        <f t="shared" si="3"/>
        <v>241756698.13</v>
      </c>
      <c r="L54" s="65"/>
    </row>
    <row r="55" spans="2:12" ht="12" customHeight="1" x14ac:dyDescent="0.2">
      <c r="B55" s="12"/>
      <c r="C55" s="27"/>
      <c r="D55" s="71"/>
      <c r="E55" s="72" t="s">
        <v>46</v>
      </c>
      <c r="F55" s="68">
        <f>SUM(F56)</f>
        <v>2952611</v>
      </c>
      <c r="G55" s="57">
        <v>486743866.44</v>
      </c>
      <c r="H55" s="53">
        <f>F55+G55</f>
        <v>489696477.44</v>
      </c>
      <c r="I55" s="57">
        <v>244709309.13</v>
      </c>
      <c r="J55" s="57">
        <v>244709309.13</v>
      </c>
      <c r="K55" s="58">
        <f t="shared" si="3"/>
        <v>241756698.13</v>
      </c>
      <c r="L55" s="65"/>
    </row>
    <row r="56" spans="2:12" ht="12" customHeight="1" x14ac:dyDescent="0.2">
      <c r="B56" s="12"/>
      <c r="C56" s="50"/>
      <c r="D56" s="71"/>
      <c r="E56" s="64" t="s">
        <v>47</v>
      </c>
      <c r="F56" s="68">
        <v>2952611</v>
      </c>
      <c r="G56" s="40">
        <v>486743866.44</v>
      </c>
      <c r="H56" s="58">
        <f>F56+G56</f>
        <v>489696477.44</v>
      </c>
      <c r="I56" s="57">
        <v>244709309.13</v>
      </c>
      <c r="J56" s="57">
        <v>244709309.13</v>
      </c>
      <c r="K56" s="53">
        <f t="shared" si="3"/>
        <v>241756698.13</v>
      </c>
      <c r="L56" s="65"/>
    </row>
    <row r="57" spans="2:12" ht="12" customHeight="1" x14ac:dyDescent="0.2">
      <c r="B57" s="12"/>
      <c r="C57" s="50"/>
      <c r="D57" s="71"/>
      <c r="E57" s="64"/>
      <c r="F57" s="64"/>
      <c r="G57" s="73"/>
      <c r="H57" s="74"/>
      <c r="I57" s="73"/>
      <c r="J57" s="73"/>
      <c r="K57" s="73"/>
      <c r="L57" s="12"/>
    </row>
    <row r="58" spans="2:12" s="20" customFormat="1" ht="12" customHeight="1" x14ac:dyDescent="0.2">
      <c r="B58" s="12"/>
      <c r="C58" s="27"/>
      <c r="D58" s="71"/>
      <c r="E58" s="64"/>
      <c r="F58" s="64"/>
      <c r="G58" s="73"/>
      <c r="H58" s="73"/>
      <c r="I58" s="73"/>
      <c r="J58" s="73"/>
      <c r="K58" s="73"/>
      <c r="L58" s="12"/>
    </row>
    <row r="59" spans="2:12" ht="12" customHeight="1" x14ac:dyDescent="0.2">
      <c r="B59" s="12"/>
      <c r="C59" s="27"/>
      <c r="D59" s="71"/>
      <c r="E59" s="64"/>
      <c r="F59" s="64"/>
      <c r="G59" s="73"/>
      <c r="H59" s="73"/>
      <c r="I59" s="73"/>
      <c r="J59" s="73"/>
      <c r="K59" s="73"/>
      <c r="L59" s="12"/>
    </row>
    <row r="60" spans="2:12" ht="12" customHeight="1" x14ac:dyDescent="0.2">
      <c r="B60" s="7"/>
      <c r="C60" s="61"/>
      <c r="D60" s="71"/>
      <c r="E60" s="64"/>
      <c r="F60" s="75"/>
      <c r="G60" s="76"/>
      <c r="H60" s="76"/>
      <c r="I60" s="76"/>
      <c r="J60" s="76"/>
      <c r="K60" s="76"/>
      <c r="L60" s="7"/>
    </row>
    <row r="61" spans="2:12" ht="12" customHeight="1" x14ac:dyDescent="0.2">
      <c r="B61" s="12"/>
      <c r="C61" s="50"/>
      <c r="D61" s="71"/>
      <c r="E61" s="64"/>
      <c r="F61" s="72"/>
      <c r="G61" s="74"/>
      <c r="H61" s="74"/>
      <c r="I61" s="74"/>
      <c r="J61" s="74"/>
      <c r="K61" s="74"/>
      <c r="L61" s="12"/>
    </row>
    <row r="62" spans="2:12" ht="12" customHeight="1" x14ac:dyDescent="0.2">
      <c r="B62" s="12"/>
      <c r="C62" s="27"/>
      <c r="D62" s="71"/>
      <c r="E62" s="64"/>
      <c r="F62" s="64"/>
      <c r="G62" s="73"/>
      <c r="H62" s="73"/>
      <c r="I62" s="73"/>
      <c r="J62" s="73"/>
      <c r="K62" s="73"/>
      <c r="L62" s="12"/>
    </row>
    <row r="63" spans="2:12" x14ac:dyDescent="0.2">
      <c r="B63" s="12"/>
      <c r="C63" s="31"/>
      <c r="D63" s="71"/>
      <c r="E63" s="64"/>
      <c r="F63" s="77"/>
      <c r="G63" s="78"/>
      <c r="H63" s="78"/>
      <c r="I63" s="78"/>
      <c r="J63" s="78"/>
      <c r="K63" s="78"/>
      <c r="L63" s="12"/>
    </row>
    <row r="64" spans="2:12" ht="15" customHeight="1" x14ac:dyDescent="0.2">
      <c r="B64" s="7"/>
      <c r="C64" s="128" t="s">
        <v>31</v>
      </c>
      <c r="D64" s="129"/>
      <c r="E64" s="130"/>
      <c r="F64" s="79">
        <f t="shared" ref="F64:K64" si="4">F37+F46+F54</f>
        <v>4449618499</v>
      </c>
      <c r="G64" s="79">
        <f t="shared" si="4"/>
        <v>880740217.96000004</v>
      </c>
      <c r="H64" s="79">
        <f t="shared" si="4"/>
        <v>5330358716.96</v>
      </c>
      <c r="I64" s="79">
        <f t="shared" si="4"/>
        <v>2645258040.2600007</v>
      </c>
      <c r="J64" s="79">
        <f t="shared" si="4"/>
        <v>2645258040.2600007</v>
      </c>
      <c r="K64" s="79">
        <f t="shared" si="4"/>
        <v>-1804360458.7399998</v>
      </c>
      <c r="L64" s="7"/>
    </row>
    <row r="65" spans="2:12" ht="12.75" customHeight="1" x14ac:dyDescent="0.2">
      <c r="B65" s="12"/>
      <c r="C65" s="80" t="s">
        <v>48</v>
      </c>
      <c r="D65" s="81"/>
      <c r="E65" s="81"/>
      <c r="F65" s="81"/>
      <c r="G65" s="82"/>
      <c r="H65" s="82"/>
      <c r="I65" s="109" t="s">
        <v>32</v>
      </c>
      <c r="J65" s="110"/>
      <c r="K65" s="83">
        <f>J64-F64</f>
        <v>-1804360458.7399993</v>
      </c>
      <c r="L65" s="12"/>
    </row>
    <row r="66" spans="2:12" x14ac:dyDescent="0.2">
      <c r="B66" s="12"/>
      <c r="C66" s="111"/>
      <c r="D66" s="111"/>
      <c r="E66" s="111"/>
      <c r="F66" s="111"/>
      <c r="G66" s="111"/>
      <c r="H66" s="111"/>
      <c r="I66" s="111"/>
      <c r="J66" s="111"/>
      <c r="K66" s="111"/>
      <c r="L66" s="12"/>
    </row>
    <row r="67" spans="2:12" x14ac:dyDescent="0.2">
      <c r="C67" s="80" t="s">
        <v>49</v>
      </c>
      <c r="D67" s="80"/>
      <c r="E67" s="80"/>
      <c r="F67" s="80"/>
      <c r="G67" s="80"/>
      <c r="H67" s="80"/>
      <c r="I67" s="80"/>
      <c r="J67" s="80"/>
      <c r="K67" s="80"/>
    </row>
    <row r="68" spans="2:12" x14ac:dyDescent="0.2">
      <c r="C68" s="5"/>
      <c r="D68" s="5"/>
      <c r="E68" s="5"/>
      <c r="F68" s="5"/>
      <c r="G68" s="5"/>
      <c r="H68" s="5"/>
      <c r="I68" s="5"/>
      <c r="J68" s="5"/>
      <c r="K68" s="5"/>
    </row>
    <row r="69" spans="2:12" x14ac:dyDescent="0.2">
      <c r="C69" s="5"/>
      <c r="D69" s="5"/>
      <c r="E69" s="5"/>
      <c r="F69" s="5"/>
      <c r="G69" s="5"/>
      <c r="H69" s="5"/>
      <c r="I69" s="5"/>
      <c r="J69" s="5"/>
      <c r="K69" s="5"/>
    </row>
    <row r="70" spans="2:12" ht="15.75" customHeight="1" x14ac:dyDescent="0.2"/>
    <row r="71" spans="2:12" ht="12" customHeight="1" x14ac:dyDescent="0.2">
      <c r="E71" s="84"/>
      <c r="I71" s="84"/>
      <c r="J71" s="84"/>
      <c r="K71" s="84"/>
    </row>
    <row r="72" spans="2:12" x14ac:dyDescent="0.2">
      <c r="E72" s="84"/>
      <c r="F72" s="84"/>
      <c r="G72" s="85"/>
      <c r="H72" s="85"/>
      <c r="I72" s="84"/>
      <c r="J72" s="84"/>
      <c r="K72" s="84"/>
    </row>
    <row r="73" spans="2:12" x14ac:dyDescent="0.2">
      <c r="E73" s="84"/>
      <c r="F73" s="84"/>
      <c r="G73" s="86"/>
      <c r="H73" s="86"/>
      <c r="I73" s="87"/>
      <c r="J73" s="87"/>
      <c r="K73" s="87"/>
    </row>
    <row r="74" spans="2:12" x14ac:dyDescent="0.2">
      <c r="B74" s="4"/>
      <c r="L74" s="4"/>
    </row>
    <row r="75" spans="2:12" x14ac:dyDescent="0.2"/>
    <row r="76" spans="2:12" x14ac:dyDescent="0.2">
      <c r="B76" s="4"/>
      <c r="L76" s="4"/>
    </row>
    <row r="77" spans="2:12" hidden="1" x14ac:dyDescent="0.2"/>
    <row r="78" spans="2:12" hidden="1" x14ac:dyDescent="0.2"/>
    <row r="79" spans="2:12" hidden="1" x14ac:dyDescent="0.2">
      <c r="H79" s="88"/>
    </row>
  </sheetData>
  <mergeCells count="26">
    <mergeCell ref="I65:J65"/>
    <mergeCell ref="C66:K66"/>
    <mergeCell ref="C28:E28"/>
    <mergeCell ref="I31:J31"/>
    <mergeCell ref="C33:E35"/>
    <mergeCell ref="F33:J33"/>
    <mergeCell ref="K33:K34"/>
    <mergeCell ref="C64:E64"/>
    <mergeCell ref="D22:E22"/>
    <mergeCell ref="D23:E23"/>
    <mergeCell ref="D24:E24"/>
    <mergeCell ref="C25:E25"/>
    <mergeCell ref="C26:E26"/>
    <mergeCell ref="C27:E27"/>
    <mergeCell ref="C16:E16"/>
    <mergeCell ref="C17:E17"/>
    <mergeCell ref="D18:E18"/>
    <mergeCell ref="D19:E19"/>
    <mergeCell ref="C20:E20"/>
    <mergeCell ref="D21:E21"/>
    <mergeCell ref="C9:E11"/>
    <mergeCell ref="F9:J9"/>
    <mergeCell ref="K9:K10"/>
    <mergeCell ref="C13:E13"/>
    <mergeCell ref="C14:E14"/>
    <mergeCell ref="C15:E15"/>
  </mergeCells>
  <pageMargins left="0.7" right="0.7" top="0.75" bottom="0.75" header="0.3" footer="0.3"/>
  <pageSetup scale="5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2017-07-17T21:30:46Z</cp:lastPrinted>
  <dcterms:created xsi:type="dcterms:W3CDTF">2017-07-17T19:19:06Z</dcterms:created>
  <dcterms:modified xsi:type="dcterms:W3CDTF">2020-08-01T02:58:39Z</dcterms:modified>
</cp:coreProperties>
</file>