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CTG" sheetId="1" r:id="rId1"/>
  </sheets>
  <externalReferences>
    <externalReference r:id="rId2"/>
    <externalReference r:id="rId3"/>
  </externalReferences>
  <definedNames>
    <definedName name="Print_Area" localSheetId="0">CTG!$A$1:$L$30</definedName>
  </definedNames>
  <calcPr calcId="145621"/>
</workbook>
</file>

<file path=xl/calcChain.xml><?xml version="1.0" encoding="utf-8"?>
<calcChain xmlns="http://schemas.openxmlformats.org/spreadsheetml/2006/main">
  <c r="H25" i="1" l="1"/>
  <c r="J23" i="1"/>
  <c r="J25" i="1" s="1"/>
  <c r="I23" i="1"/>
  <c r="H23" i="1"/>
  <c r="G23" i="1"/>
  <c r="E23" i="1"/>
  <c r="E25" i="1" s="1"/>
  <c r="D23" i="1"/>
  <c r="D25" i="1" s="1"/>
  <c r="K13" i="1"/>
  <c r="K23" i="1" s="1"/>
  <c r="K25" i="1" s="1"/>
  <c r="F13" i="1"/>
  <c r="K11" i="1"/>
  <c r="F11" i="1"/>
  <c r="F23" i="1" s="1"/>
  <c r="F25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<sst xmlns="http://schemas.openxmlformats.org/spreadsheetml/2006/main" count="22" uniqueCount="22">
  <si>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</si>
  <si>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</si>
  <si>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1 de Enero Al 30 de Septiembre de 2018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</si>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</sst>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6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4" fontId="18" fillId="14" borderId="12" applyNumberFormat="0" applyProtection="0">
      <alignment horizontal="center" vertical="center" wrapText="1"/>
    </xf>
    <xf numFmtId="4" fontId="19" fillId="15" borderId="12" applyNumberFormat="0" applyProtection="0">
      <alignment horizontal="center" vertical="center" wrapText="1"/>
    </xf>
    <xf numFmtId="4" fontId="20" fillId="14" borderId="12" applyNumberFormat="0" applyProtection="0">
      <alignment horizontal="left" vertical="center" wrapText="1"/>
    </xf>
    <xf numFmtId="4" fontId="21" fillId="16" borderId="0" applyNumberFormat="0" applyProtection="0">
      <alignment horizontal="left" vertical="center" wrapText="1"/>
    </xf>
    <xf numFmtId="4" fontId="22" fillId="17" borderId="12" applyNumberFormat="0" applyProtection="0">
      <alignment horizontal="right" vertical="center"/>
    </xf>
    <xf numFmtId="4" fontId="22" fillId="18" borderId="12" applyNumberFormat="0" applyProtection="0">
      <alignment horizontal="right" vertical="center"/>
    </xf>
    <xf numFmtId="4" fontId="22" fillId="19" borderId="12" applyNumberFormat="0" applyProtection="0">
      <alignment horizontal="right" vertical="center"/>
    </xf>
    <xf numFmtId="4" fontId="22" fillId="20" borderId="12" applyNumberFormat="0" applyProtection="0">
      <alignment horizontal="right" vertical="center"/>
    </xf>
    <xf numFmtId="4" fontId="22" fillId="21" borderId="12" applyNumberFormat="0" applyProtection="0">
      <alignment horizontal="right" vertical="center"/>
    </xf>
    <xf numFmtId="4" fontId="22" fillId="22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24" borderId="12" applyNumberFormat="0" applyProtection="0">
      <alignment horizontal="right" vertical="center"/>
    </xf>
    <xf numFmtId="4" fontId="22" fillId="25" borderId="12" applyNumberFormat="0" applyProtection="0">
      <alignment horizontal="right" vertical="center"/>
    </xf>
    <xf numFmtId="4" fontId="23" fillId="26" borderId="13" applyNumberFormat="0" applyProtection="0">
      <alignment horizontal="left" vertical="center" indent="1"/>
    </xf>
    <xf numFmtId="4" fontId="23" fillId="27" borderId="0" applyNumberFormat="0" applyProtection="0">
      <alignment horizontal="left" vertical="center" indent="1"/>
    </xf>
    <xf numFmtId="4" fontId="24" fillId="28" borderId="0" applyNumberFormat="0" applyProtection="0">
      <alignment horizontal="left" vertical="center" indent="1"/>
    </xf>
    <xf numFmtId="4" fontId="22" fillId="29" borderId="12" applyNumberFormat="0" applyProtection="0">
      <alignment horizontal="right" vertical="center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22" fillId="30" borderId="12" applyNumberFormat="0" applyProtection="0">
      <alignment vertical="center"/>
    </xf>
    <xf numFmtId="4" fontId="25" fillId="30" borderId="12" applyNumberFormat="0" applyProtection="0">
      <alignment vertical="center"/>
    </xf>
    <xf numFmtId="4" fontId="24" fillId="29" borderId="14" applyNumberFormat="0" applyProtection="0">
      <alignment horizontal="left" vertical="center" indent="1"/>
    </xf>
    <xf numFmtId="4" fontId="26" fillId="16" borderId="15" applyNumberFormat="0" applyProtection="0">
      <alignment horizontal="center" vertical="center" wrapText="1"/>
    </xf>
    <xf numFmtId="4" fontId="25" fillId="30" borderId="12" applyNumberFormat="0" applyProtection="0">
      <alignment horizontal="center" vertical="center" wrapText="1"/>
    </xf>
    <xf numFmtId="4" fontId="27" fillId="31" borderId="15" applyNumberFormat="0" applyProtection="0">
      <alignment horizontal="left" vertical="center" wrapText="1"/>
    </xf>
    <xf numFmtId="4" fontId="28" fillId="32" borderId="12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30" fillId="30" borderId="12" applyNumberFormat="0" applyProtection="0">
      <alignment horizontal="right" vertical="center"/>
    </xf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</cellStyleXfs>
  <cellXfs count="38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Border="1" applyProtection="1">
      <protection hidden="1"/>
    </xf>
    <xf numFmtId="0" fontId="4" fillId="11" borderId="4" xfId="0" applyFont="1" applyFill="1" applyBorder="1" applyAlignment="1" applyProtection="1">
      <alignment horizontal="center" vertical="center" wrapText="1"/>
      <protection hidden="1"/>
    </xf>
    <xf numFmtId="0" fontId="3" fillId="12" borderId="2" xfId="0" applyFont="1" applyFill="1" applyBorder="1" applyAlignment="1" applyProtection="1">
      <alignment horizontal="justify" vertical="center" wrapText="1"/>
      <protection hidden="1"/>
    </xf>
    <xf numFmtId="0" fontId="3" fillId="12" borderId="3" xfId="0" applyFont="1" applyFill="1" applyBorder="1" applyAlignment="1" applyProtection="1">
      <alignment horizontal="justify" vertical="center" wrapText="1"/>
      <protection hidden="1"/>
    </xf>
    <xf numFmtId="43" fontId="3" fillId="12" borderId="9" xfId="1" applyFont="1" applyFill="1" applyBorder="1" applyAlignment="1" applyProtection="1">
      <alignment horizontal="justify" vertical="center" wrapText="1"/>
      <protection hidden="1"/>
    </xf>
    <xf numFmtId="0" fontId="3" fillId="12" borderId="5" xfId="0" applyFont="1" applyFill="1" applyBorder="1" applyAlignment="1" applyProtection="1">
      <alignment horizontal="justify" vertical="center" wrapText="1"/>
      <protection hidden="1"/>
    </xf>
    <xf numFmtId="0" fontId="5" fillId="12" borderId="6" xfId="0" applyFont="1" applyFill="1" applyBorder="1" applyAlignment="1" applyProtection="1">
      <alignment horizontal="justify" vertical="center" wrapText="1"/>
      <protection hidden="1"/>
    </xf>
    <xf numFmtId="43" fontId="3" fillId="12" borderId="10" xfId="1" applyFont="1" applyFill="1" applyBorder="1" applyAlignment="1" applyProtection="1">
      <alignment horizontal="right" vertical="top" wrapText="1"/>
      <protection hidden="1"/>
    </xf>
    <xf numFmtId="4" fontId="3" fillId="12" borderId="10" xfId="1" applyNumberFormat="1" applyFont="1" applyFill="1" applyBorder="1" applyAlignment="1" applyProtection="1">
      <alignment horizontal="right" vertical="top" wrapText="1"/>
      <protection hidden="1"/>
    </xf>
    <xf numFmtId="4" fontId="3" fillId="12" borderId="10" xfId="1" applyNumberFormat="1" applyFont="1" applyFill="1" applyBorder="1" applyAlignment="1" applyProtection="1">
      <alignment horizontal="right" vertical="center" wrapText="1"/>
      <protection hidden="1"/>
    </xf>
    <xf numFmtId="4" fontId="3" fillId="0" borderId="10" xfId="0" applyNumberFormat="1" applyFont="1" applyFill="1" applyBorder="1" applyProtection="1">
      <protection hidden="1"/>
    </xf>
    <xf numFmtId="0" fontId="3" fillId="12" borderId="6" xfId="0" applyFont="1" applyFill="1" applyBorder="1" applyAlignment="1" applyProtection="1">
      <alignment horizontal="justify" vertical="center" wrapText="1"/>
      <protection hidden="1"/>
    </xf>
    <xf numFmtId="43" fontId="3" fillId="12" borderId="10" xfId="1" applyFont="1" applyFill="1" applyBorder="1" applyAlignment="1" applyProtection="1">
      <alignment horizontal="right" vertical="center" wrapText="1"/>
      <protection hidden="1"/>
    </xf>
    <xf numFmtId="0" fontId="3" fillId="12" borderId="10" xfId="1" applyNumberFormat="1" applyFont="1" applyFill="1" applyBorder="1" applyAlignment="1" applyProtection="1">
      <alignment horizontal="right" vertical="center" wrapText="1"/>
      <protection hidden="1"/>
    </xf>
    <xf numFmtId="43" fontId="5" fillId="12" borderId="10" xfId="1" applyFont="1" applyFill="1" applyBorder="1" applyAlignment="1" applyProtection="1">
      <alignment horizontal="right" vertical="center" wrapText="1"/>
      <protection hidden="1"/>
    </xf>
    <xf numFmtId="0" fontId="5" fillId="12" borderId="5" xfId="0" applyFont="1" applyFill="1" applyBorder="1" applyAlignment="1" applyProtection="1">
      <alignment horizontal="justify" vertical="center" wrapText="1"/>
      <protection hidden="1"/>
    </xf>
    <xf numFmtId="0" fontId="5" fillId="12" borderId="7" xfId="0" applyFont="1" applyFill="1" applyBorder="1" applyAlignment="1" applyProtection="1">
      <alignment horizontal="justify" vertical="center" wrapText="1"/>
      <protection hidden="1"/>
    </xf>
    <xf numFmtId="0" fontId="5" fillId="12" borderId="8" xfId="0" applyFont="1" applyFill="1" applyBorder="1" applyAlignment="1" applyProtection="1">
      <alignment horizontal="justify" vertical="center" wrapText="1"/>
      <protection hidden="1"/>
    </xf>
    <xf numFmtId="43" fontId="3" fillId="12" borderId="11" xfId="1" applyFont="1" applyFill="1" applyBorder="1" applyAlignment="1" applyProtection="1">
      <alignment horizontal="justify" vertical="center" wrapText="1"/>
      <protection hidden="1"/>
    </xf>
    <xf numFmtId="0" fontId="3" fillId="12" borderId="11" xfId="1" applyNumberFormat="1" applyFont="1" applyFill="1" applyBorder="1" applyAlignment="1" applyProtection="1">
      <alignment horizontal="justify" vertical="center" wrapText="1"/>
      <protection hidden="1"/>
    </xf>
    <xf numFmtId="0" fontId="5" fillId="12" borderId="0" xfId="0" applyFont="1" applyFill="1" applyBorder="1" applyProtection="1">
      <protection hidden="1"/>
    </xf>
    <xf numFmtId="43" fontId="5" fillId="12" borderId="11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Protection="1">
      <protection hidden="1"/>
    </xf>
    <xf numFmtId="0" fontId="6" fillId="12" borderId="0" xfId="0" applyFont="1" applyFill="1" applyBorder="1" applyProtection="1">
      <protection hidden="1"/>
    </xf>
    <xf numFmtId="43" fontId="3" fillId="0" borderId="0" xfId="1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11" borderId="2" xfId="0" applyFont="1" applyFill="1" applyBorder="1" applyAlignment="1" applyProtection="1">
      <alignment horizontal="center" vertical="center"/>
      <protection hidden="1"/>
    </xf>
    <xf numFmtId="0" fontId="4" fillId="11" borderId="3" xfId="0" applyFont="1" applyFill="1" applyBorder="1" applyAlignment="1" applyProtection="1">
      <alignment horizontal="center" vertical="center"/>
      <protection hidden="1"/>
    </xf>
    <xf numFmtId="0" fontId="4" fillId="11" borderId="5" xfId="0" applyFont="1" applyFill="1" applyBorder="1" applyAlignment="1" applyProtection="1">
      <alignment horizontal="center" vertical="center"/>
      <protection hidden="1"/>
    </xf>
    <xf numFmtId="0" fontId="4" fillId="11" borderId="6" xfId="0" applyFont="1" applyFill="1" applyBorder="1" applyAlignment="1" applyProtection="1">
      <alignment horizontal="center" vertical="center"/>
      <protection hidden="1"/>
    </xf>
    <xf numFmtId="0" fontId="4" fillId="11" borderId="7" xfId="0" applyFont="1" applyFill="1" applyBorder="1" applyAlignment="1" applyProtection="1">
      <alignment horizontal="center" vertical="center"/>
      <protection hidden="1"/>
    </xf>
    <xf numFmtId="0" fontId="4" fillId="11" borderId="8" xfId="0" applyFont="1" applyFill="1" applyBorder="1" applyAlignment="1" applyProtection="1">
      <alignment horizontal="center" vertical="center"/>
      <protection hidden="1"/>
    </xf>
    <xf numFmtId="0" fontId="4" fillId="11" borderId="4" xfId="0" applyFont="1" applyFill="1" applyBorder="1" applyAlignment="1" applyProtection="1">
      <alignment horizontal="center" vertical="center" wrapText="1"/>
      <protection hidden="1"/>
    </xf>
  </cellXfs>
  <cellStyles count="431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4 2 2" xfId="7"/>
    <cellStyle name="20% - Énfasis4 3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Euro 3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0" xfId="50"/>
    <cellStyle name="Millares 2 21" xfId="51"/>
    <cellStyle name="Millares 2 22" xfId="52"/>
    <cellStyle name="Millares 2 3" xfId="53"/>
    <cellStyle name="Millares 2 3 2" xfId="54"/>
    <cellStyle name="Millares 2 3 2 2" xfId="55"/>
    <cellStyle name="Millares 2 3 3" xfId="56"/>
    <cellStyle name="Millares 2 3 4" xfId="57"/>
    <cellStyle name="Millares 2 3 5" xfId="58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2" xfId="67"/>
    <cellStyle name="Millares 3 2 2" xfId="68"/>
    <cellStyle name="Millares 3 3" xfId="69"/>
    <cellStyle name="Millares 3 4" xfId="70"/>
    <cellStyle name="Millares 3 5" xfId="71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3" xfId="78"/>
    <cellStyle name="Millares 5" xfId="79"/>
    <cellStyle name="Millares 5 2" xfId="80"/>
    <cellStyle name="Millares 5 3" xfId="81"/>
    <cellStyle name="Millares 6" xfId="82"/>
    <cellStyle name="Millares 7" xfId="83"/>
    <cellStyle name="Millares 7 2" xfId="84"/>
    <cellStyle name="Millares 8" xfId="85"/>
    <cellStyle name="Millares 8 2" xfId="86"/>
    <cellStyle name="Millares 9" xfId="87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3" xfId="97"/>
    <cellStyle name="Moneda 4" xfId="98"/>
    <cellStyle name="Moneda 5" xfId="99"/>
    <cellStyle name="Moneda 6" xfId="100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58270</xdr:colOff>
      <xdr:row>27</xdr:row>
      <xdr:rowOff>13447</xdr:rowOff>
    </xdr:from>
    <xdr:to>
      <xdr:col>10</xdr:col>
      <xdr:colOff>972670</xdr:colOff>
      <xdr:row>29</xdr:row>
      <xdr:rowOff>84603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845" y="5318872"/>
          <a:ext cx="11658600" cy="395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934657</xdr:colOff>
      <xdr:row>0</xdr:row>
      <xdr:rowOff>0</xdr:rowOff>
    </xdr:from>
    <xdr:to>
      <xdr:col>6</xdr:col>
      <xdr:colOff>396233</xdr:colOff>
      <xdr:row>1</xdr:row>
      <xdr:rowOff>546688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67" t="41937" r="27240" b="36235"/>
        <a:stretch/>
      </xdr:blipFill>
      <xdr:spPr>
        <a:xfrm>
          <a:off x="5887657" y="0"/>
          <a:ext cx="1652326" cy="756238"/>
        </a:xfrm>
        <a:prstGeom prst="rect">
          <a:avLst/>
        </a:prstGeom>
      </xdr:spPr>
    </xdr:pic>
    <xdr:clientData/>
  </xdr:twoCellAnchor>
  <xdr:twoCellAnchor editAs="oneCell">
    <xdr:from>
      <xdr:col>1</xdr:col>
      <xdr:colOff>28735</xdr:colOff>
      <xdr:row>1</xdr:row>
      <xdr:rowOff>98045</xdr:rowOff>
    </xdr:from>
    <xdr:to>
      <xdr:col>2</xdr:col>
      <xdr:colOff>1160529</xdr:colOff>
      <xdr:row>2</xdr:row>
      <xdr:rowOff>122968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960" y="307595"/>
          <a:ext cx="1265144" cy="605948"/>
        </a:xfrm>
        <a:prstGeom prst="rect">
          <a:avLst/>
        </a:prstGeom>
      </xdr:spPr>
    </xdr:pic>
    <xdr:clientData/>
  </xdr:twoCellAnchor>
  <xdr:twoCellAnchor editAs="oneCell">
    <xdr:from>
      <xdr:col>9</xdr:col>
      <xdr:colOff>761120</xdr:colOff>
      <xdr:row>1</xdr:row>
      <xdr:rowOff>54429</xdr:rowOff>
    </xdr:from>
    <xdr:to>
      <xdr:col>11</xdr:col>
      <xdr:colOff>10</xdr:colOff>
      <xdr:row>2</xdr:row>
      <xdr:rowOff>196827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0520" y="263979"/>
          <a:ext cx="1439165" cy="7234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esktop/MIGUEL/2%20TRIM%20EDOS%20FIN/5.%20Estados%20Presupuestales,%20Programaticos%20y%20Anexos%202T%202018%20(pag%2047-6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Cuenta%20P&#250;blica%202018/Tercer%20Trimestre/CP/Estados%20Presupuestales%203T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ESF_ECSF"/>
      <sheetName val="46"/>
      <sheetName val="45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EAI"/>
      <sheetName val="COG"/>
      <sheetName val="CTG"/>
      <sheetName val="CAdmon"/>
      <sheetName val="CFG"/>
      <sheetName val="EN"/>
      <sheetName val="ID"/>
      <sheetName val="FF"/>
      <sheetName val="GCP"/>
      <sheetName val="PPI"/>
      <sheetName val="IR"/>
      <sheetName val="EBUR"/>
      <sheetName val="DGTOF"/>
      <sheetName val="Rel Cta Banc"/>
      <sheetName val="MPASUB"/>
      <sheetName val="RBI"/>
      <sheetName val="R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21">
          <cell r="D21">
            <v>4441204069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Ingreso"/>
      <sheetName val="EAI"/>
      <sheetName val="EAI (2)"/>
      <sheetName val="CAdmon"/>
      <sheetName val="COG"/>
      <sheetName val="CTG"/>
      <sheetName val="CFG"/>
      <sheetName val="EN"/>
      <sheetName val="ID"/>
      <sheetName val="FF"/>
    </sheetNames>
    <sheetDataSet>
      <sheetData sheetId="0"/>
      <sheetData sheetId="1"/>
      <sheetData sheetId="2"/>
      <sheetData sheetId="3">
        <row r="21">
          <cell r="E21">
            <v>876147591.38</v>
          </cell>
          <cell r="F21">
            <v>5317351660.3800001</v>
          </cell>
          <cell r="H21">
            <v>3613846258.6100001</v>
          </cell>
          <cell r="J21">
            <v>3613846258.6100001</v>
          </cell>
          <cell r="K21">
            <v>1703505401.77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showGridLines="0" tabSelected="1" showWhiteSpace="0" topLeftCell="A13" zoomScaleNormal="100" workbookViewId="0">
      <selection activeCell="D38" sqref="D38"/>
    </sheetView>
  </sheetViews>
  <sheetFormatPr baseColWidth="10" defaultRowHeight="12.75" x14ac:dyDescent="0.2"/>
  <cols>
    <col min="1" max="1" width="9.85546875" style="3" customWidth="1"/>
    <col min="2" max="2" width="2" style="1" customWidth="1"/>
    <col min="3" max="3" width="45.85546875" style="1" customWidth="1"/>
    <col min="4" max="4" width="16.5703125" style="1" bestFit="1" customWidth="1"/>
    <col min="5" max="5" width="16.42578125" style="1" bestFit="1" customWidth="1"/>
    <col min="6" max="6" width="16.42578125" style="1" customWidth="1"/>
    <col min="7" max="7" width="16.5703125" style="1" bestFit="1" customWidth="1"/>
    <col min="8" max="10" width="16.42578125" style="1" bestFit="1" customWidth="1"/>
    <col min="11" max="11" width="16.5703125" style="1" bestFit="1" customWidth="1"/>
    <col min="12" max="12" width="9.85546875" style="3" customWidth="1"/>
    <col min="13" max="16384" width="11.42578125" style="1"/>
  </cols>
  <sheetData>
    <row r="1" spans="1:12" ht="16.5" customHeight="1" x14ac:dyDescent="0.2">
      <c r="A1" s="1"/>
      <c r="L1" s="1"/>
    </row>
    <row r="2" spans="1:12" ht="45.75" customHeight="1" x14ac:dyDescent="0.2">
      <c r="A2" s="1"/>
      <c r="L2" s="1"/>
    </row>
    <row r="3" spans="1:12" ht="16.5" customHeight="1" x14ac:dyDescent="0.2">
      <c r="A3" s="1"/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1"/>
    </row>
    <row r="4" spans="1:12" ht="16.5" customHeight="1" x14ac:dyDescent="0.2">
      <c r="A4" s="1"/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1"/>
    </row>
    <row r="5" spans="1:12" ht="16.5" customHeight="1" x14ac:dyDescent="0.2">
      <c r="A5" s="1"/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1"/>
    </row>
    <row r="6" spans="1:12" s="3" customFormat="1" x14ac:dyDescent="0.2"/>
    <row r="7" spans="1:12" x14ac:dyDescent="0.2">
      <c r="A7" s="1"/>
      <c r="B7" s="31" t="s">
        <v>3</v>
      </c>
      <c r="C7" s="32"/>
      <c r="D7" s="37" t="s">
        <v>4</v>
      </c>
      <c r="E7" s="37"/>
      <c r="F7" s="37"/>
      <c r="G7" s="37"/>
      <c r="H7" s="37"/>
      <c r="I7" s="37"/>
      <c r="J7" s="37"/>
      <c r="K7" s="37" t="s">
        <v>5</v>
      </c>
      <c r="L7" s="1"/>
    </row>
    <row r="8" spans="1:12" ht="25.5" x14ac:dyDescent="0.2">
      <c r="A8" s="1"/>
      <c r="B8" s="33"/>
      <c r="C8" s="34"/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37"/>
      <c r="L8" s="1"/>
    </row>
    <row r="9" spans="1:12" x14ac:dyDescent="0.2">
      <c r="A9" s="1"/>
      <c r="B9" s="35"/>
      <c r="C9" s="36"/>
      <c r="D9" s="4">
        <v>1</v>
      </c>
      <c r="E9" s="4">
        <v>2</v>
      </c>
      <c r="F9" s="4" t="s">
        <v>13</v>
      </c>
      <c r="G9" s="4">
        <v>4</v>
      </c>
      <c r="H9" s="4">
        <v>5</v>
      </c>
      <c r="I9" s="4">
        <v>6</v>
      </c>
      <c r="J9" s="4">
        <v>7</v>
      </c>
      <c r="K9" s="4" t="s">
        <v>14</v>
      </c>
      <c r="L9" s="1"/>
    </row>
    <row r="10" spans="1:12" x14ac:dyDescent="0.2">
      <c r="A10" s="1"/>
      <c r="B10" s="5"/>
      <c r="C10" s="6"/>
      <c r="D10" s="7"/>
      <c r="E10" s="7"/>
      <c r="F10" s="7"/>
      <c r="G10" s="7"/>
      <c r="H10" s="7"/>
      <c r="I10" s="7"/>
      <c r="J10" s="7"/>
      <c r="K10" s="7"/>
      <c r="L10" s="1"/>
    </row>
    <row r="11" spans="1:12" x14ac:dyDescent="0.2">
      <c r="A11" s="1"/>
      <c r="B11" s="8"/>
      <c r="C11" s="9" t="s">
        <v>15</v>
      </c>
      <c r="D11" s="10">
        <v>4440860246.7299995</v>
      </c>
      <c r="E11" s="11">
        <v>875049413.64999998</v>
      </c>
      <c r="F11" s="10">
        <f>+D11+E11</f>
        <v>5315909660.3799992</v>
      </c>
      <c r="G11" s="12">
        <v>3811659673.8400002</v>
      </c>
      <c r="H11" s="13">
        <v>3613846258.6100001</v>
      </c>
      <c r="I11" s="13">
        <v>3613846258.6100001</v>
      </c>
      <c r="J11" s="13">
        <v>3613846258.6100001</v>
      </c>
      <c r="K11" s="10">
        <f>+F11-H11</f>
        <v>1702063401.769999</v>
      </c>
      <c r="L11" s="1"/>
    </row>
    <row r="12" spans="1:12" x14ac:dyDescent="0.2">
      <c r="B12" s="8"/>
      <c r="C12" s="14"/>
      <c r="D12" s="15"/>
      <c r="E12" s="16"/>
      <c r="F12" s="15"/>
      <c r="G12" s="15"/>
      <c r="H12" s="15"/>
      <c r="I12" s="15"/>
      <c r="J12" s="15"/>
      <c r="K12" s="17"/>
    </row>
    <row r="13" spans="1:12" x14ac:dyDescent="0.2">
      <c r="B13" s="18"/>
      <c r="C13" s="9" t="s">
        <v>16</v>
      </c>
      <c r="D13" s="15">
        <v>343822.27</v>
      </c>
      <c r="E13" s="15">
        <v>1098177.73</v>
      </c>
      <c r="F13" s="10">
        <f>+D13+E13</f>
        <v>1442000</v>
      </c>
      <c r="G13" s="12">
        <v>398360</v>
      </c>
      <c r="H13" s="12">
        <v>0</v>
      </c>
      <c r="I13" s="12">
        <v>0</v>
      </c>
      <c r="J13" s="12">
        <v>0</v>
      </c>
      <c r="K13" s="10">
        <f>+F13-H13</f>
        <v>1442000</v>
      </c>
    </row>
    <row r="14" spans="1:12" x14ac:dyDescent="0.2">
      <c r="B14" s="18"/>
      <c r="C14" s="9"/>
      <c r="D14" s="15"/>
      <c r="E14" s="15"/>
      <c r="F14" s="15"/>
      <c r="G14" s="12"/>
      <c r="H14" s="12"/>
      <c r="I14" s="12"/>
      <c r="J14" s="12"/>
      <c r="K14" s="17"/>
    </row>
    <row r="15" spans="1:12" ht="25.5" x14ac:dyDescent="0.2">
      <c r="B15" s="18"/>
      <c r="C15" s="9" t="s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2" x14ac:dyDescent="0.2">
      <c r="B16" s="18"/>
      <c r="C16" s="9"/>
      <c r="D16" s="15"/>
      <c r="E16" s="15"/>
      <c r="F16" s="15"/>
      <c r="G16" s="12"/>
      <c r="H16" s="12"/>
      <c r="I16" s="12"/>
      <c r="J16" s="12"/>
      <c r="K16" s="17"/>
    </row>
    <row r="17" spans="1:12" x14ac:dyDescent="0.2">
      <c r="B17" s="18"/>
      <c r="C17" s="9" t="s">
        <v>18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2" x14ac:dyDescent="0.2">
      <c r="B18" s="18"/>
      <c r="C18" s="9"/>
      <c r="D18" s="15"/>
      <c r="E18" s="15"/>
      <c r="F18" s="15"/>
      <c r="G18" s="12"/>
      <c r="H18" s="12"/>
      <c r="I18" s="12"/>
      <c r="J18" s="12"/>
      <c r="K18" s="17"/>
    </row>
    <row r="19" spans="1:12" x14ac:dyDescent="0.2">
      <c r="B19" s="18"/>
      <c r="C19" s="9" t="s">
        <v>19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2" x14ac:dyDescent="0.2">
      <c r="B20" s="8"/>
      <c r="C20" s="14"/>
      <c r="D20" s="15"/>
      <c r="E20" s="16"/>
      <c r="F20" s="15"/>
      <c r="G20" s="15"/>
      <c r="H20" s="15"/>
      <c r="I20" s="15"/>
      <c r="J20" s="15"/>
      <c r="K20" s="15"/>
    </row>
    <row r="21" spans="1:12" x14ac:dyDescent="0.2">
      <c r="B21" s="18"/>
      <c r="C21" s="9"/>
      <c r="D21" s="15"/>
      <c r="E21" s="16"/>
      <c r="F21" s="15"/>
      <c r="G21" s="15"/>
      <c r="H21" s="15"/>
      <c r="I21" s="15"/>
      <c r="J21" s="15"/>
      <c r="K21" s="15"/>
    </row>
    <row r="22" spans="1:12" x14ac:dyDescent="0.2">
      <c r="B22" s="19"/>
      <c r="C22" s="20"/>
      <c r="D22" s="21"/>
      <c r="E22" s="22"/>
      <c r="F22" s="21"/>
      <c r="G22" s="21"/>
      <c r="H22" s="21"/>
      <c r="I22" s="21"/>
      <c r="J22" s="21"/>
      <c r="K22" s="21"/>
    </row>
    <row r="23" spans="1:12" s="25" customFormat="1" x14ac:dyDescent="0.2">
      <c r="A23" s="23"/>
      <c r="B23" s="19"/>
      <c r="C23" s="20" t="s">
        <v>20</v>
      </c>
      <c r="D23" s="24">
        <f t="shared" ref="D23:K23" si="0">+D11+D13+D21</f>
        <v>4441204069</v>
      </c>
      <c r="E23" s="24">
        <f t="shared" si="0"/>
        <v>876147591.38</v>
      </c>
      <c r="F23" s="24">
        <f t="shared" si="0"/>
        <v>5317351660.3799992</v>
      </c>
      <c r="G23" s="24">
        <f t="shared" si="0"/>
        <v>3812058033.8400002</v>
      </c>
      <c r="H23" s="24">
        <f t="shared" si="0"/>
        <v>3613846258.6100001</v>
      </c>
      <c r="I23" s="24">
        <f t="shared" si="0"/>
        <v>3613846258.6100001</v>
      </c>
      <c r="J23" s="24">
        <f t="shared" si="0"/>
        <v>3613846258.6100001</v>
      </c>
      <c r="K23" s="24">
        <f t="shared" si="0"/>
        <v>1703505401.769999</v>
      </c>
      <c r="L23" s="23"/>
    </row>
    <row r="24" spans="1:12" x14ac:dyDescent="0.2">
      <c r="B24" s="26" t="s">
        <v>21</v>
      </c>
      <c r="K24" s="27"/>
    </row>
    <row r="25" spans="1:12" x14ac:dyDescent="0.2">
      <c r="D25" s="28" t="str">
        <f>IF(D23=[1]CAdmon!D21," ","ERROR")</f>
        <v xml:space="preserve"> </v>
      </c>
      <c r="E25" s="28" t="str">
        <f>IF(E23=[2]CAdmon!E21," ","ERROR")</f>
        <v xml:space="preserve"> </v>
      </c>
      <c r="F25" s="28" t="str">
        <f>IF(F23=[2]CAdmon!F21," ","ERROR")</f>
        <v xml:space="preserve"> </v>
      </c>
      <c r="G25" s="28"/>
      <c r="H25" s="28" t="str">
        <f>IF(H23=[2]CAdmon!H21," ","ERROR")</f>
        <v xml:space="preserve"> </v>
      </c>
      <c r="I25" s="28"/>
      <c r="J25" s="28" t="str">
        <f>IF(J23=[2]CAdmon!J21," ","ERROR")</f>
        <v xml:space="preserve"> </v>
      </c>
      <c r="K25" s="28" t="str">
        <f>IF(K23=[2]CAdmon!K21," ","ERROR")</f>
        <v xml:space="preserve"> </v>
      </c>
    </row>
    <row r="26" spans="1:12" x14ac:dyDescent="0.2">
      <c r="C26" s="29"/>
      <c r="F26" s="30"/>
      <c r="G26" s="30"/>
      <c r="H26" s="30"/>
      <c r="I26" s="30"/>
      <c r="J26" s="30"/>
      <c r="K26" s="30"/>
    </row>
    <row r="27" spans="1:12" x14ac:dyDescent="0.2">
      <c r="C27" s="29"/>
      <c r="F27" s="30"/>
      <c r="G27" s="30"/>
      <c r="H27" s="30"/>
      <c r="I27" s="30"/>
      <c r="J27" s="30"/>
      <c r="K27" s="30"/>
    </row>
    <row r="28" spans="1:12" x14ac:dyDescent="0.2">
      <c r="C28" s="29"/>
      <c r="F28" s="30"/>
      <c r="G28" s="30"/>
      <c r="H28" s="30"/>
      <c r="I28" s="30"/>
      <c r="J28" s="30"/>
      <c r="K28" s="30"/>
    </row>
  </sheetData>
  <mergeCells count="6">
    <mergeCell ref="F28:K28"/>
    <mergeCell ref="B7:C9"/>
    <mergeCell ref="D7:J7"/>
    <mergeCell ref="K7:K8"/>
    <mergeCell ref="F26:K26"/>
    <mergeCell ref="F27:K27"/>
  </mergeCells>
  <printOptions horizontalCentered="1"/>
  <pageMargins left="3.937007874015748E-2" right="3.937007874015748E-2" top="0.74803149606299213" bottom="0.74803149606299213" header="0.31496062992125984" footer="0.31496062992125984"/>
  <pageSetup scale="65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2018-10-15T17:25:20Z</cp:lastPrinted>
  <dcterms:created xsi:type="dcterms:W3CDTF">2018-10-10T15:32:14Z</dcterms:created>
  <dcterms:modified xsi:type="dcterms:W3CDTF">2018-10-15T17:25:49Z</dcterms:modified>
</cp:coreProperties>
</file>