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57a9ebdb2ff2403/Documentos/SSG/DGA/REPSSEG/Publicar/"/>
    </mc:Choice>
  </mc:AlternateContent>
  <xr:revisionPtr revIDLastSave="0" documentId="8_{9B257B0B-5986-4338-9C0B-C85E1E555DDD}" xr6:coauthVersionLast="45" xr6:coauthVersionMax="45" xr10:uidLastSave="{00000000-0000-0000-0000-000000000000}"/>
  <bookViews>
    <workbookView xWindow="-120" yWindow="-120" windowWidth="29040" windowHeight="15840" xr2:uid="{F075EDB6-CBBF-4868-935A-AC54E0CBC2E0}"/>
  </bookViews>
  <sheets>
    <sheet name="COG" sheetId="1" r:id="rId1"/>
  </sheets>
  <externalReferences>
    <externalReference r:id="rId2"/>
  </externalReferences>
  <definedNames>
    <definedName name="_xlnm.Print_Area" localSheetId="0">COG!$A$1:$I$86</definedName>
    <definedName name="_xlnm.Print_Titles" localSheetId="0">COG!$1:$5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9" i="1" l="1"/>
  <c r="E79" i="1"/>
  <c r="H78" i="1"/>
  <c r="E78" i="1"/>
  <c r="E77" i="1"/>
  <c r="H77" i="1" s="1"/>
  <c r="H76" i="1"/>
  <c r="E76" i="1"/>
  <c r="H75" i="1"/>
  <c r="E75" i="1"/>
  <c r="H74" i="1"/>
  <c r="E74" i="1"/>
  <c r="E73" i="1"/>
  <c r="H73" i="1" s="1"/>
  <c r="G72" i="1"/>
  <c r="F72" i="1"/>
  <c r="D72" i="1"/>
  <c r="E72" i="1" s="1"/>
  <c r="H72" i="1" s="1"/>
  <c r="C72" i="1"/>
  <c r="E71" i="1"/>
  <c r="H71" i="1" s="1"/>
  <c r="H70" i="1"/>
  <c r="E70" i="1"/>
  <c r="H69" i="1"/>
  <c r="E69" i="1"/>
  <c r="G68" i="1"/>
  <c r="F68" i="1"/>
  <c r="D68" i="1"/>
  <c r="E68" i="1" s="1"/>
  <c r="H68" i="1" s="1"/>
  <c r="C68" i="1"/>
  <c r="H67" i="1"/>
  <c r="E67" i="1"/>
  <c r="H66" i="1"/>
  <c r="E66" i="1"/>
  <c r="E65" i="1"/>
  <c r="H65" i="1" s="1"/>
  <c r="H64" i="1"/>
  <c r="E64" i="1"/>
  <c r="H63" i="1"/>
  <c r="E63" i="1"/>
  <c r="H62" i="1"/>
  <c r="E62" i="1"/>
  <c r="E61" i="1"/>
  <c r="H61" i="1" s="1"/>
  <c r="G60" i="1"/>
  <c r="F60" i="1"/>
  <c r="D60" i="1"/>
  <c r="E60" i="1" s="1"/>
  <c r="H60" i="1" s="1"/>
  <c r="C60" i="1"/>
  <c r="E59" i="1"/>
  <c r="H59" i="1" s="1"/>
  <c r="H58" i="1"/>
  <c r="E58" i="1"/>
  <c r="H57" i="1"/>
  <c r="E57" i="1"/>
  <c r="G56" i="1"/>
  <c r="F56" i="1"/>
  <c r="D56" i="1"/>
  <c r="E56" i="1" s="1"/>
  <c r="H56" i="1" s="1"/>
  <c r="C56" i="1"/>
  <c r="H55" i="1"/>
  <c r="E55" i="1"/>
  <c r="H54" i="1"/>
  <c r="E54" i="1"/>
  <c r="E53" i="1"/>
  <c r="H53" i="1" s="1"/>
  <c r="H52" i="1"/>
  <c r="E52" i="1"/>
  <c r="H51" i="1"/>
  <c r="E51" i="1"/>
  <c r="H50" i="1"/>
  <c r="E50" i="1"/>
  <c r="E49" i="1"/>
  <c r="H49" i="1" s="1"/>
  <c r="H48" i="1"/>
  <c r="E48" i="1"/>
  <c r="H47" i="1"/>
  <c r="E47" i="1"/>
  <c r="G46" i="1"/>
  <c r="F46" i="1"/>
  <c r="D46" i="1"/>
  <c r="E46" i="1" s="1"/>
  <c r="H46" i="1" s="1"/>
  <c r="C46" i="1"/>
  <c r="H45" i="1"/>
  <c r="E45" i="1"/>
  <c r="H44" i="1"/>
  <c r="E44" i="1"/>
  <c r="E43" i="1"/>
  <c r="H43" i="1" s="1"/>
  <c r="H42" i="1"/>
  <c r="E42" i="1"/>
  <c r="H41" i="1"/>
  <c r="E41" i="1"/>
  <c r="H40" i="1"/>
  <c r="E40" i="1"/>
  <c r="E39" i="1"/>
  <c r="H39" i="1" s="1"/>
  <c r="H38" i="1"/>
  <c r="E38" i="1"/>
  <c r="H37" i="1"/>
  <c r="E37" i="1"/>
  <c r="G36" i="1"/>
  <c r="F36" i="1"/>
  <c r="D36" i="1"/>
  <c r="E36" i="1" s="1"/>
  <c r="H36" i="1" s="1"/>
  <c r="C36" i="1"/>
  <c r="H35" i="1"/>
  <c r="E35" i="1"/>
  <c r="H34" i="1"/>
  <c r="E34" i="1"/>
  <c r="E33" i="1"/>
  <c r="H33" i="1" s="1"/>
  <c r="H32" i="1"/>
  <c r="E32" i="1"/>
  <c r="H31" i="1"/>
  <c r="E31" i="1"/>
  <c r="H30" i="1"/>
  <c r="E30" i="1"/>
  <c r="E29" i="1"/>
  <c r="H29" i="1" s="1"/>
  <c r="H28" i="1"/>
  <c r="E28" i="1"/>
  <c r="H27" i="1"/>
  <c r="E27" i="1"/>
  <c r="G26" i="1"/>
  <c r="F26" i="1"/>
  <c r="D26" i="1"/>
  <c r="E26" i="1" s="1"/>
  <c r="H26" i="1" s="1"/>
  <c r="C26" i="1"/>
  <c r="H25" i="1"/>
  <c r="E25" i="1"/>
  <c r="H24" i="1"/>
  <c r="E24" i="1"/>
  <c r="E23" i="1"/>
  <c r="H23" i="1" s="1"/>
  <c r="H22" i="1"/>
  <c r="E22" i="1"/>
  <c r="H21" i="1"/>
  <c r="E21" i="1"/>
  <c r="H20" i="1"/>
  <c r="E20" i="1"/>
  <c r="E19" i="1"/>
  <c r="H19" i="1" s="1"/>
  <c r="H18" i="1"/>
  <c r="E18" i="1"/>
  <c r="H17" i="1"/>
  <c r="E17" i="1"/>
  <c r="G16" i="1"/>
  <c r="F16" i="1"/>
  <c r="D16" i="1"/>
  <c r="E16" i="1" s="1"/>
  <c r="H16" i="1" s="1"/>
  <c r="C16" i="1"/>
  <c r="H15" i="1"/>
  <c r="E15" i="1"/>
  <c r="H14" i="1"/>
  <c r="E14" i="1"/>
  <c r="E13" i="1"/>
  <c r="H13" i="1" s="1"/>
  <c r="H12" i="1"/>
  <c r="E12" i="1"/>
  <c r="H11" i="1"/>
  <c r="E11" i="1"/>
  <c r="H10" i="1"/>
  <c r="E10" i="1"/>
  <c r="E9" i="1"/>
  <c r="H9" i="1" s="1"/>
  <c r="G8" i="1"/>
  <c r="G80" i="1" s="1"/>
  <c r="F8" i="1"/>
  <c r="F80" i="1" s="1"/>
  <c r="D8" i="1"/>
  <c r="D80" i="1" s="1"/>
  <c r="C8" i="1"/>
  <c r="C80" i="1" s="1"/>
  <c r="B4" i="1"/>
  <c r="E8" i="1" l="1"/>
  <c r="E80" i="1" l="1"/>
  <c r="H8" i="1"/>
  <c r="H80" i="1" s="1"/>
</calcChain>
</file>

<file path=xl/sharedStrings.xml><?xml version="1.0" encoding="utf-8"?>
<sst xmlns="http://schemas.openxmlformats.org/spreadsheetml/2006/main" count="86" uniqueCount="86">
  <si>
    <t>ESTADO ANALÍTICO DEL EJERCICIO DEL PRESUPUESTO DE EGRESOS</t>
  </si>
  <si>
    <t>CLASIFICACIÓN POR OBJETO DEL GASTO (CAPÍTULO Y CONCEPTO)</t>
  </si>
  <si>
    <t>CONCEPTO</t>
  </si>
  <si>
    <t>EGRESOS</t>
  </si>
  <si>
    <t>APROBADO</t>
  </si>
  <si>
    <t>AMPLIACIONES / REDUCCIONES</t>
  </si>
  <si>
    <t>MODIFICADO</t>
  </si>
  <si>
    <t>DEVENGADO</t>
  </si>
  <si>
    <t>PAGADO</t>
  </si>
  <si>
    <t>SUBEJERCICIO</t>
  </si>
  <si>
    <t>3=(1+2)</t>
  </si>
  <si>
    <t>6=(3-4)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</si>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</sst>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10"/>
      <color rgb="FF000000"/>
      <name val="Arial"/>
      <family val="2"/>
    </font>
    <font>
      <b/>
      <sz val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rgb="FF000000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6" fillId="0" borderId="0"/>
    <xf numFmtId="0" fontId="11" fillId="0" borderId="0"/>
  </cellStyleXfs>
  <cellXfs count="40">
    <xf numFmtId="0" fontId="0" fillId="0" borderId="0" xfId="0"/>
    <xf numFmtId="0" fontId="2" fillId="0" borderId="0" xfId="0" applyFont="1"/>
    <xf numFmtId="0" fontId="3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5" fillId="3" borderId="2" xfId="2" applyFont="1" applyFill="1" applyBorder="1" applyAlignment="1">
      <alignment horizontal="center" vertical="center"/>
    </xf>
    <xf numFmtId="4" fontId="5" fillId="3" borderId="3" xfId="2" applyNumberFormat="1" applyFont="1" applyFill="1" applyBorder="1" applyAlignment="1">
      <alignment horizontal="center" vertical="center" wrapText="1"/>
    </xf>
    <xf numFmtId="4" fontId="5" fillId="3" borderId="4" xfId="2" applyNumberFormat="1" applyFont="1" applyFill="1" applyBorder="1" applyAlignment="1">
      <alignment horizontal="center" vertical="center" wrapText="1"/>
    </xf>
    <xf numFmtId="4" fontId="5" fillId="3" borderId="5" xfId="2" applyNumberFormat="1" applyFont="1" applyFill="1" applyBorder="1" applyAlignment="1">
      <alignment horizontal="center" vertical="center" wrapText="1"/>
    </xf>
    <xf numFmtId="0" fontId="5" fillId="3" borderId="6" xfId="2" applyFont="1" applyFill="1" applyBorder="1" applyAlignment="1">
      <alignment horizontal="center" vertical="center"/>
    </xf>
    <xf numFmtId="4" fontId="5" fillId="3" borderId="7" xfId="2" applyNumberFormat="1" applyFont="1" applyFill="1" applyBorder="1" applyAlignment="1">
      <alignment horizontal="center" vertical="center" wrapText="1"/>
    </xf>
    <xf numFmtId="4" fontId="5" fillId="3" borderId="5" xfId="2" applyNumberFormat="1" applyFont="1" applyFill="1" applyBorder="1" applyAlignment="1">
      <alignment horizontal="center" vertical="center" wrapText="1"/>
    </xf>
    <xf numFmtId="0" fontId="5" fillId="3" borderId="8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 wrapText="1"/>
    </xf>
    <xf numFmtId="0" fontId="5" fillId="3" borderId="9" xfId="2" applyFont="1" applyFill="1" applyBorder="1" applyAlignment="1">
      <alignment horizontal="center" vertical="center" wrapText="1"/>
    </xf>
    <xf numFmtId="0" fontId="7" fillId="0" borderId="10" xfId="3" applyFont="1" applyBorder="1"/>
    <xf numFmtId="43" fontId="7" fillId="0" borderId="2" xfId="1" applyFont="1" applyBorder="1" applyAlignment="1" applyProtection="1">
      <alignment horizontal="right" vertical="center"/>
      <protection locked="0"/>
    </xf>
    <xf numFmtId="43" fontId="7" fillId="0" borderId="9" xfId="1" applyFont="1" applyBorder="1" applyAlignment="1" applyProtection="1">
      <alignment horizontal="right" vertical="center"/>
      <protection locked="0"/>
    </xf>
    <xf numFmtId="0" fontId="6" fillId="0" borderId="11" xfId="3" applyBorder="1" applyAlignment="1">
      <alignment horizontal="left" indent="1"/>
    </xf>
    <xf numFmtId="43" fontId="8" fillId="0" borderId="6" xfId="1" applyFont="1" applyFill="1" applyBorder="1" applyAlignment="1" applyProtection="1">
      <alignment horizontal="right" vertical="center"/>
      <protection locked="0"/>
    </xf>
    <xf numFmtId="43" fontId="6" fillId="0" borderId="6" xfId="1" applyFont="1" applyBorder="1" applyAlignment="1" applyProtection="1">
      <alignment horizontal="right" vertical="center"/>
      <protection locked="0"/>
    </xf>
    <xf numFmtId="43" fontId="8" fillId="0" borderId="6" xfId="1" applyFont="1" applyFill="1" applyBorder="1" applyProtection="1">
      <protection locked="0"/>
    </xf>
    <xf numFmtId="43" fontId="6" fillId="0" borderId="12" xfId="1" applyFont="1" applyBorder="1" applyAlignment="1" applyProtection="1">
      <alignment horizontal="right" vertical="center"/>
      <protection locked="0"/>
    </xf>
    <xf numFmtId="2" fontId="8" fillId="0" borderId="6" xfId="1" applyNumberFormat="1" applyFont="1" applyFill="1" applyBorder="1" applyAlignment="1" applyProtection="1">
      <alignment horizontal="right" vertical="center"/>
      <protection locked="0"/>
    </xf>
    <xf numFmtId="2" fontId="6" fillId="0" borderId="6" xfId="1" applyNumberFormat="1" applyFont="1" applyBorder="1" applyAlignment="1" applyProtection="1">
      <alignment horizontal="right" vertical="center"/>
      <protection locked="0"/>
    </xf>
    <xf numFmtId="2" fontId="8" fillId="0" borderId="6" xfId="3" applyNumberFormat="1" applyFont="1" applyBorder="1" applyProtection="1">
      <protection locked="0"/>
    </xf>
    <xf numFmtId="2" fontId="6" fillId="0" borderId="12" xfId="1" applyNumberFormat="1" applyFont="1" applyBorder="1" applyAlignment="1" applyProtection="1">
      <alignment horizontal="right" vertical="center"/>
      <protection locked="0"/>
    </xf>
    <xf numFmtId="0" fontId="7" fillId="0" borderId="11" xfId="3" applyFont="1" applyBorder="1"/>
    <xf numFmtId="43" fontId="7" fillId="0" borderId="6" xfId="1" applyFont="1" applyBorder="1" applyAlignment="1" applyProtection="1">
      <alignment horizontal="right" vertical="center"/>
      <protection locked="0"/>
    </xf>
    <xf numFmtId="43" fontId="7" fillId="0" borderId="12" xfId="1" applyFont="1" applyBorder="1" applyAlignment="1" applyProtection="1">
      <alignment horizontal="right" vertical="center"/>
      <protection locked="0"/>
    </xf>
    <xf numFmtId="0" fontId="6" fillId="0" borderId="11" xfId="3" applyBorder="1" applyAlignment="1">
      <alignment horizontal="left" vertical="center" indent="1"/>
    </xf>
    <xf numFmtId="0" fontId="9" fillId="0" borderId="0" xfId="0" applyFont="1"/>
    <xf numFmtId="0" fontId="2" fillId="4" borderId="0" xfId="0" applyFont="1" applyFill="1"/>
    <xf numFmtId="2" fontId="7" fillId="0" borderId="6" xfId="1" applyNumberFormat="1" applyFont="1" applyBorder="1" applyAlignment="1" applyProtection="1">
      <alignment horizontal="right" vertical="center"/>
      <protection locked="0"/>
    </xf>
    <xf numFmtId="2" fontId="7" fillId="0" borderId="12" xfId="1" applyNumberFormat="1" applyFont="1" applyBorder="1" applyAlignment="1" applyProtection="1">
      <alignment horizontal="right" vertical="center"/>
      <protection locked="0"/>
    </xf>
    <xf numFmtId="2" fontId="6" fillId="0" borderId="8" xfId="1" applyNumberFormat="1" applyFont="1" applyBorder="1" applyAlignment="1" applyProtection="1">
      <alignment horizontal="right" vertical="center"/>
      <protection locked="0"/>
    </xf>
    <xf numFmtId="0" fontId="10" fillId="0" borderId="3" xfId="2" applyFont="1" applyBorder="1" applyAlignment="1">
      <alignment horizontal="left" vertical="center"/>
    </xf>
    <xf numFmtId="4" fontId="7" fillId="0" borderId="7" xfId="3" applyNumberFormat="1" applyFont="1" applyBorder="1" applyAlignment="1" applyProtection="1">
      <alignment horizontal="right" vertical="center"/>
      <protection locked="0"/>
    </xf>
    <xf numFmtId="0" fontId="8" fillId="0" borderId="0" xfId="4" applyFont="1" applyAlignment="1">
      <alignment vertical="top"/>
    </xf>
    <xf numFmtId="4" fontId="7" fillId="0" borderId="0" xfId="3" applyNumberFormat="1" applyFont="1" applyAlignment="1" applyProtection="1">
      <alignment horizontal="right"/>
      <protection locked="0"/>
    </xf>
    <xf numFmtId="0" fontId="10" fillId="0" borderId="0" xfId="2" applyFont="1"/>
  </cellXfs>
  <cellStyles count="5">
    <cellStyle name="Millares" xfId="1" builtinId="3"/>
    <cellStyle name="Normal" xfId="0" builtinId="0"/>
    <cellStyle name="Normal 2 2" xfId="4" xr:uid="{34569343-7DDE-4086-943E-EC9562E6D866}"/>
    <cellStyle name="Normal 2 3 9" xfId="3" xr:uid="{7A83A462-7A48-440F-BB91-6643EFBD7F10}"/>
    <cellStyle name="Normal 3 10" xfId="2" xr:uid="{E14D7E8D-91B0-4609-9EAE-A80EB035B9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74709</xdr:colOff>
      <xdr:row>83</xdr:row>
      <xdr:rowOff>7401</xdr:rowOff>
    </xdr:from>
    <xdr:to>
      <xdr:col>7</xdr:col>
      <xdr:colOff>1195297</xdr:colOff>
      <xdr:row>85</xdr:row>
      <xdr:rowOff>121552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E43F3BD6-7555-45E3-93B5-D3BE460B3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809" y="13952001"/>
          <a:ext cx="12379138" cy="438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115950</xdr:colOff>
      <xdr:row>0</xdr:row>
      <xdr:rowOff>7471</xdr:rowOff>
    </xdr:from>
    <xdr:to>
      <xdr:col>3</xdr:col>
      <xdr:colOff>1509367</xdr:colOff>
      <xdr:row>1</xdr:row>
      <xdr:rowOff>63208</xdr:rowOff>
    </xdr:to>
    <xdr:pic>
      <xdr:nvPicPr>
        <xdr:cNvPr id="3" name="8 Imagen">
          <a:extLst>
            <a:ext uri="{FF2B5EF4-FFF2-40B4-BE49-F238E27FC236}">
              <a16:creationId xmlns:a16="http://schemas.microsoft.com/office/drawing/2014/main" id="{743BDD11-8676-4DC5-AA1A-6F81DA968E2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262"/>
        <a:stretch/>
      </xdr:blipFill>
      <xdr:spPr>
        <a:xfrm>
          <a:off x="6040500" y="7471"/>
          <a:ext cx="1393417" cy="65581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57a9ebdb2ff2403/Documentos/SSG/DGA/REPSSEG/3%20Informes%20Presupuestales%203er%20Trim%20REPSSE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I.1"/>
      <sheetName val="EAI.2"/>
      <sheetName val="EAI Complementario"/>
      <sheetName val="CAdmon.1"/>
      <sheetName val="CAdmon.2"/>
      <sheetName val="CAdmon.3"/>
      <sheetName val="COG"/>
      <sheetName val="CETG"/>
      <sheetName val="CAdmon (2)"/>
      <sheetName val="CF.FF"/>
      <sheetName val="EN"/>
      <sheetName val="ID"/>
      <sheetName val="FF"/>
    </sheetNames>
    <sheetDataSet>
      <sheetData sheetId="0"/>
      <sheetData sheetId="1"/>
      <sheetData sheetId="2"/>
      <sheetData sheetId="3"/>
      <sheetData sheetId="4"/>
      <sheetData sheetId="5">
        <row r="5">
          <cell r="B5" t="str">
            <v>Del 01 de Enero Al 30 de Septiembre de 2019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CDFBC-FFE0-469C-919D-B23951FC3E31}">
  <sheetPr>
    <tabColor theme="9"/>
    <pageSetUpPr fitToPage="1"/>
  </sheetPr>
  <dimension ref="A1:K86"/>
  <sheetViews>
    <sheetView showGridLines="0" tabSelected="1" zoomScale="85" zoomScaleNormal="85" workbookViewId="0">
      <selection activeCell="A9" sqref="A9"/>
    </sheetView>
  </sheetViews>
  <sheetFormatPr baseColWidth="10" defaultColWidth="0" defaultRowHeight="0" customHeight="1" zeroHeight="1" x14ac:dyDescent="0.2"/>
  <cols>
    <col min="1" max="1" width="6.28515625" style="1" customWidth="1"/>
    <col min="2" max="2" width="63.28515625" style="1" customWidth="1"/>
    <col min="3" max="3" width="19.28515625" style="1" bestFit="1" customWidth="1"/>
    <col min="4" max="4" width="30.140625" style="1" bestFit="1" customWidth="1"/>
    <col min="5" max="8" width="18.7109375" style="1" bestFit="1" customWidth="1"/>
    <col min="9" max="9" width="6.28515625" style="1" customWidth="1"/>
    <col min="10" max="11" width="0" style="1" hidden="1" customWidth="1"/>
    <col min="12" max="16384" width="11.42578125" style="1" hidden="1"/>
  </cols>
  <sheetData>
    <row r="1" spans="2:8" ht="47.65" customHeight="1" x14ac:dyDescent="0.2"/>
    <row r="2" spans="2:8" ht="14.25" customHeight="1" x14ac:dyDescent="0.2">
      <c r="B2" s="2" t="s">
        <v>0</v>
      </c>
      <c r="C2" s="2"/>
      <c r="D2" s="2"/>
      <c r="E2" s="2"/>
      <c r="F2" s="2"/>
      <c r="G2" s="2"/>
      <c r="H2" s="2"/>
    </row>
    <row r="3" spans="2:8" ht="14.25" customHeight="1" x14ac:dyDescent="0.2">
      <c r="B3" s="2" t="s">
        <v>1</v>
      </c>
      <c r="C3" s="2"/>
      <c r="D3" s="2"/>
      <c r="E3" s="2"/>
      <c r="F3" s="2"/>
      <c r="G3" s="2"/>
      <c r="H3" s="2"/>
    </row>
    <row r="4" spans="2:8" ht="14.25" customHeight="1" x14ac:dyDescent="0.2">
      <c r="B4" s="3" t="str">
        <f>+'[1]CAdmon.3'!B5</f>
        <v>Del 01 de Enero Al 30 de Septiembre de 2019</v>
      </c>
      <c r="C4" s="3"/>
      <c r="D4" s="3"/>
      <c r="E4" s="3"/>
      <c r="F4" s="3"/>
      <c r="G4" s="3"/>
      <c r="H4" s="3"/>
    </row>
    <row r="5" spans="2:8" ht="12.75" x14ac:dyDescent="0.2">
      <c r="B5" s="4" t="s">
        <v>2</v>
      </c>
      <c r="C5" s="5" t="s">
        <v>3</v>
      </c>
      <c r="D5" s="6"/>
      <c r="E5" s="6"/>
      <c r="F5" s="6"/>
      <c r="G5" s="6"/>
      <c r="H5" s="7"/>
    </row>
    <row r="6" spans="2:8" ht="12.75" x14ac:dyDescent="0.2">
      <c r="B6" s="8"/>
      <c r="C6" s="9" t="s">
        <v>4</v>
      </c>
      <c r="D6" s="9" t="s">
        <v>5</v>
      </c>
      <c r="E6" s="9" t="s">
        <v>6</v>
      </c>
      <c r="F6" s="9" t="s">
        <v>7</v>
      </c>
      <c r="G6" s="9" t="s">
        <v>8</v>
      </c>
      <c r="H6" s="10" t="s">
        <v>9</v>
      </c>
    </row>
    <row r="7" spans="2:8" ht="11.25" customHeight="1" x14ac:dyDescent="0.2">
      <c r="B7" s="11"/>
      <c r="C7" s="12">
        <v>1</v>
      </c>
      <c r="D7" s="12">
        <v>2</v>
      </c>
      <c r="E7" s="12" t="s">
        <v>10</v>
      </c>
      <c r="F7" s="12">
        <v>4</v>
      </c>
      <c r="G7" s="12">
        <v>5</v>
      </c>
      <c r="H7" s="13" t="s">
        <v>11</v>
      </c>
    </row>
    <row r="8" spans="2:8" ht="12.75" x14ac:dyDescent="0.2">
      <c r="B8" s="14" t="s">
        <v>12</v>
      </c>
      <c r="C8" s="15">
        <f t="shared" ref="C8" si="0">SUM(C9:C15)</f>
        <v>190212405</v>
      </c>
      <c r="D8" s="15">
        <f>SUM(D9:D15)</f>
        <v>9744596.3100000005</v>
      </c>
      <c r="E8" s="15">
        <f>+C8+D8</f>
        <v>199957001.31</v>
      </c>
      <c r="F8" s="15">
        <f>SUM(F9:F15)</f>
        <v>128145540.03</v>
      </c>
      <c r="G8" s="15">
        <f t="shared" ref="G8" si="1">SUM(G9:G15)</f>
        <v>128145540.03</v>
      </c>
      <c r="H8" s="16">
        <f>+E8-F8</f>
        <v>71811461.280000001</v>
      </c>
    </row>
    <row r="9" spans="2:8" ht="12.75" x14ac:dyDescent="0.2">
      <c r="B9" s="17" t="s">
        <v>13</v>
      </c>
      <c r="C9" s="18">
        <v>51112112</v>
      </c>
      <c r="D9" s="18">
        <v>-172291.20000000001</v>
      </c>
      <c r="E9" s="19">
        <f>+C9+D9</f>
        <v>50939820.799999997</v>
      </c>
      <c r="F9" s="20">
        <v>37428224.659999996</v>
      </c>
      <c r="G9" s="20">
        <v>37428224.659999996</v>
      </c>
      <c r="H9" s="21">
        <f>+E9-F9</f>
        <v>13511596.140000001</v>
      </c>
    </row>
    <row r="10" spans="2:8" ht="12.75" x14ac:dyDescent="0.2">
      <c r="B10" s="17" t="s">
        <v>14</v>
      </c>
      <c r="C10" s="22">
        <v>0</v>
      </c>
      <c r="D10" s="22">
        <v>0</v>
      </c>
      <c r="E10" s="23">
        <f t="shared" ref="E10:E15" si="2">+C10+D10</f>
        <v>0</v>
      </c>
      <c r="F10" s="24">
        <v>0</v>
      </c>
      <c r="G10" s="24">
        <v>0</v>
      </c>
      <c r="H10" s="25">
        <f t="shared" ref="H10:H73" si="3">+E10-F10</f>
        <v>0</v>
      </c>
    </row>
    <row r="11" spans="2:8" ht="12.75" x14ac:dyDescent="0.2">
      <c r="B11" s="17" t="s">
        <v>15</v>
      </c>
      <c r="C11" s="18">
        <v>59634555</v>
      </c>
      <c r="D11" s="18">
        <v>2054956.11</v>
      </c>
      <c r="E11" s="19">
        <f t="shared" si="2"/>
        <v>61689511.109999999</v>
      </c>
      <c r="F11" s="20">
        <v>28239291.690000001</v>
      </c>
      <c r="G11" s="20">
        <v>28239291.690000001</v>
      </c>
      <c r="H11" s="21">
        <f t="shared" si="3"/>
        <v>33450219.419999998</v>
      </c>
    </row>
    <row r="12" spans="2:8" ht="12.75" x14ac:dyDescent="0.2">
      <c r="B12" s="17" t="s">
        <v>16</v>
      </c>
      <c r="C12" s="18">
        <v>17531548</v>
      </c>
      <c r="D12" s="18">
        <v>-79506.990000000005</v>
      </c>
      <c r="E12" s="19">
        <f t="shared" si="2"/>
        <v>17452041.010000002</v>
      </c>
      <c r="F12" s="20">
        <v>12186972.779999999</v>
      </c>
      <c r="G12" s="20">
        <v>12186972.779999999</v>
      </c>
      <c r="H12" s="21">
        <f t="shared" si="3"/>
        <v>5265068.2300000023</v>
      </c>
    </row>
    <row r="13" spans="2:8" ht="12.75" x14ac:dyDescent="0.2">
      <c r="B13" s="17" t="s">
        <v>17</v>
      </c>
      <c r="C13" s="18">
        <v>61336260</v>
      </c>
      <c r="D13" s="18">
        <v>7856913.3899999997</v>
      </c>
      <c r="E13" s="19">
        <f t="shared" si="2"/>
        <v>69193173.390000001</v>
      </c>
      <c r="F13" s="20">
        <v>49968223.359999999</v>
      </c>
      <c r="G13" s="20">
        <v>49968223.359999999</v>
      </c>
      <c r="H13" s="21">
        <f t="shared" si="3"/>
        <v>19224950.030000001</v>
      </c>
    </row>
    <row r="14" spans="2:8" ht="12.75" x14ac:dyDescent="0.2">
      <c r="B14" s="17" t="s">
        <v>18</v>
      </c>
      <c r="C14" s="22">
        <v>0</v>
      </c>
      <c r="D14" s="22">
        <v>0</v>
      </c>
      <c r="E14" s="23">
        <f t="shared" si="2"/>
        <v>0</v>
      </c>
      <c r="F14" s="24">
        <v>0</v>
      </c>
      <c r="G14" s="24">
        <v>0</v>
      </c>
      <c r="H14" s="25">
        <f t="shared" si="3"/>
        <v>0</v>
      </c>
    </row>
    <row r="15" spans="2:8" ht="12.75" x14ac:dyDescent="0.2">
      <c r="B15" s="17" t="s">
        <v>19</v>
      </c>
      <c r="C15" s="18">
        <v>597930</v>
      </c>
      <c r="D15" s="18">
        <v>84525</v>
      </c>
      <c r="E15" s="19">
        <f t="shared" si="2"/>
        <v>682455</v>
      </c>
      <c r="F15" s="20">
        <v>322827.53999999998</v>
      </c>
      <c r="G15" s="20">
        <v>322827.53999999998</v>
      </c>
      <c r="H15" s="21">
        <f t="shared" si="3"/>
        <v>359627.46</v>
      </c>
    </row>
    <row r="16" spans="2:8" ht="12.75" x14ac:dyDescent="0.2">
      <c r="B16" s="26" t="s">
        <v>20</v>
      </c>
      <c r="C16" s="27">
        <f>SUM(C17:C25)</f>
        <v>8589949.7599999998</v>
      </c>
      <c r="D16" s="27">
        <f>SUM(D17:D25)</f>
        <v>-512336.51</v>
      </c>
      <c r="E16" s="27">
        <f>+C16+D16</f>
        <v>8077613.25</v>
      </c>
      <c r="F16" s="27">
        <f>SUM(F17:F25)</f>
        <v>2646065.9300000002</v>
      </c>
      <c r="G16" s="27">
        <f t="shared" ref="G16" si="4">SUM(G17:G25)</f>
        <v>2646065.9300000002</v>
      </c>
      <c r="H16" s="28">
        <f>+E16-F16</f>
        <v>5431547.3200000003</v>
      </c>
    </row>
    <row r="17" spans="2:8" ht="12.75" x14ac:dyDescent="0.2">
      <c r="B17" s="17" t="s">
        <v>21</v>
      </c>
      <c r="C17" s="19">
        <v>2721774.76</v>
      </c>
      <c r="D17" s="18">
        <v>-54478.51</v>
      </c>
      <c r="E17" s="19">
        <f t="shared" ref="E17:E25" si="5">+C17+D17</f>
        <v>2667296.25</v>
      </c>
      <c r="F17" s="18">
        <v>1509285.15</v>
      </c>
      <c r="G17" s="18">
        <v>1509285.15</v>
      </c>
      <c r="H17" s="21">
        <f t="shared" si="3"/>
        <v>1158011.1000000001</v>
      </c>
    </row>
    <row r="18" spans="2:8" ht="12.75" x14ac:dyDescent="0.2">
      <c r="B18" s="17" t="s">
        <v>22</v>
      </c>
      <c r="C18" s="19">
        <v>205000</v>
      </c>
      <c r="D18" s="18">
        <v>38160</v>
      </c>
      <c r="E18" s="19">
        <f t="shared" si="5"/>
        <v>243160</v>
      </c>
      <c r="F18" s="18">
        <v>109128.71</v>
      </c>
      <c r="G18" s="18">
        <v>109128.71</v>
      </c>
      <c r="H18" s="21">
        <f t="shared" si="3"/>
        <v>134031.28999999998</v>
      </c>
    </row>
    <row r="19" spans="2:8" ht="12.75" x14ac:dyDescent="0.2">
      <c r="B19" s="17" t="s">
        <v>23</v>
      </c>
      <c r="C19" s="23">
        <v>0</v>
      </c>
      <c r="D19" s="22">
        <v>0</v>
      </c>
      <c r="E19" s="23">
        <f t="shared" si="5"/>
        <v>0</v>
      </c>
      <c r="F19" s="22">
        <v>0</v>
      </c>
      <c r="G19" s="22">
        <v>0</v>
      </c>
      <c r="H19" s="25">
        <f t="shared" si="3"/>
        <v>0</v>
      </c>
    </row>
    <row r="20" spans="2:8" ht="12.75" x14ac:dyDescent="0.2">
      <c r="B20" s="17" t="s">
        <v>24</v>
      </c>
      <c r="C20" s="19">
        <v>316280</v>
      </c>
      <c r="D20" s="18">
        <v>-237380</v>
      </c>
      <c r="E20" s="19">
        <f t="shared" si="5"/>
        <v>78900</v>
      </c>
      <c r="F20" s="18">
        <v>18895.48</v>
      </c>
      <c r="G20" s="18">
        <v>18895.48</v>
      </c>
      <c r="H20" s="21">
        <f t="shared" si="3"/>
        <v>60004.520000000004</v>
      </c>
    </row>
    <row r="21" spans="2:8" ht="12.75" x14ac:dyDescent="0.2">
      <c r="B21" s="17" t="s">
        <v>25</v>
      </c>
      <c r="C21" s="19">
        <v>253477</v>
      </c>
      <c r="D21" s="22">
        <v>0</v>
      </c>
      <c r="E21" s="19">
        <f t="shared" si="5"/>
        <v>253477</v>
      </c>
      <c r="F21" s="22">
        <v>0</v>
      </c>
      <c r="G21" s="22">
        <v>0</v>
      </c>
      <c r="H21" s="21">
        <f t="shared" si="3"/>
        <v>253477</v>
      </c>
    </row>
    <row r="22" spans="2:8" ht="12.75" x14ac:dyDescent="0.2">
      <c r="B22" s="17" t="s">
        <v>26</v>
      </c>
      <c r="C22" s="19">
        <v>3168000</v>
      </c>
      <c r="D22" s="18">
        <v>-66000</v>
      </c>
      <c r="E22" s="19">
        <f t="shared" si="5"/>
        <v>3102000</v>
      </c>
      <c r="F22" s="18">
        <v>958260.24</v>
      </c>
      <c r="G22" s="18">
        <v>958260.24</v>
      </c>
      <c r="H22" s="21">
        <f t="shared" si="3"/>
        <v>2143739.7599999998</v>
      </c>
    </row>
    <row r="23" spans="2:8" ht="12.75" x14ac:dyDescent="0.2">
      <c r="B23" s="17" t="s">
        <v>27</v>
      </c>
      <c r="C23" s="19">
        <v>1481618</v>
      </c>
      <c r="D23" s="18">
        <v>-52163</v>
      </c>
      <c r="E23" s="19">
        <f t="shared" si="5"/>
        <v>1429455</v>
      </c>
      <c r="F23" s="22">
        <v>0</v>
      </c>
      <c r="G23" s="22">
        <v>0</v>
      </c>
      <c r="H23" s="21">
        <f t="shared" si="3"/>
        <v>1429455</v>
      </c>
    </row>
    <row r="24" spans="2:8" ht="12.75" x14ac:dyDescent="0.2">
      <c r="B24" s="17" t="s">
        <v>28</v>
      </c>
      <c r="C24" s="23">
        <v>0</v>
      </c>
      <c r="D24" s="22">
        <v>0</v>
      </c>
      <c r="E24" s="23">
        <f t="shared" si="5"/>
        <v>0</v>
      </c>
      <c r="F24" s="22">
        <v>0</v>
      </c>
      <c r="G24" s="22">
        <v>0</v>
      </c>
      <c r="H24" s="25">
        <f t="shared" si="3"/>
        <v>0</v>
      </c>
    </row>
    <row r="25" spans="2:8" ht="12.75" x14ac:dyDescent="0.2">
      <c r="B25" s="17" t="s">
        <v>29</v>
      </c>
      <c r="C25" s="19">
        <v>443800</v>
      </c>
      <c r="D25" s="18">
        <v>-140475</v>
      </c>
      <c r="E25" s="19">
        <f t="shared" si="5"/>
        <v>303325</v>
      </c>
      <c r="F25" s="18">
        <v>50496.35</v>
      </c>
      <c r="G25" s="18">
        <v>50496.35</v>
      </c>
      <c r="H25" s="21">
        <f t="shared" si="3"/>
        <v>252828.65</v>
      </c>
    </row>
    <row r="26" spans="2:8" ht="12.75" x14ac:dyDescent="0.2">
      <c r="B26" s="26" t="s">
        <v>30</v>
      </c>
      <c r="C26" s="27">
        <f t="shared" ref="C26:D26" si="6">SUM(C27:C35)</f>
        <v>62610240.640000001</v>
      </c>
      <c r="D26" s="27">
        <f t="shared" si="6"/>
        <v>42349937.580000006</v>
      </c>
      <c r="E26" s="27">
        <f>+C26+D26</f>
        <v>104960178.22</v>
      </c>
      <c r="F26" s="27">
        <f t="shared" ref="F26:G26" si="7">SUM(F27:F35)</f>
        <v>34862694.380000003</v>
      </c>
      <c r="G26" s="27">
        <f t="shared" si="7"/>
        <v>34862694.380000003</v>
      </c>
      <c r="H26" s="28">
        <f>+E26-F26</f>
        <v>70097483.840000004</v>
      </c>
    </row>
    <row r="27" spans="2:8" ht="12.75" x14ac:dyDescent="0.2">
      <c r="B27" s="29" t="s">
        <v>31</v>
      </c>
      <c r="C27" s="18">
        <v>2987379.56</v>
      </c>
      <c r="D27" s="18">
        <v>83971.6</v>
      </c>
      <c r="E27" s="19">
        <f t="shared" ref="E27:E35" si="8">+C27+D27</f>
        <v>3071351.16</v>
      </c>
      <c r="F27" s="18">
        <v>2086247.87</v>
      </c>
      <c r="G27" s="18">
        <v>2086247.87</v>
      </c>
      <c r="H27" s="21">
        <f t="shared" si="3"/>
        <v>985103.29</v>
      </c>
    </row>
    <row r="28" spans="2:8" ht="12.75" x14ac:dyDescent="0.2">
      <c r="B28" s="29" t="s">
        <v>32</v>
      </c>
      <c r="C28" s="18">
        <v>5984335.3200000003</v>
      </c>
      <c r="D28" s="18">
        <v>2925707.74</v>
      </c>
      <c r="E28" s="19">
        <f t="shared" si="8"/>
        <v>8910043.0600000005</v>
      </c>
      <c r="F28" s="18">
        <v>4129737.52</v>
      </c>
      <c r="G28" s="18">
        <v>4129737.52</v>
      </c>
      <c r="H28" s="21">
        <f t="shared" si="3"/>
        <v>4780305.540000001</v>
      </c>
    </row>
    <row r="29" spans="2:8" ht="12.75" x14ac:dyDescent="0.2">
      <c r="B29" s="29" t="s">
        <v>33</v>
      </c>
      <c r="C29" s="18">
        <v>28529866.329999998</v>
      </c>
      <c r="D29" s="18">
        <v>41033426.560000002</v>
      </c>
      <c r="E29" s="19">
        <f t="shared" si="8"/>
        <v>69563292.890000001</v>
      </c>
      <c r="F29" s="18">
        <v>19029933.010000002</v>
      </c>
      <c r="G29" s="18">
        <v>19029933.010000002</v>
      </c>
      <c r="H29" s="21">
        <f t="shared" si="3"/>
        <v>50533359.879999995</v>
      </c>
    </row>
    <row r="30" spans="2:8" ht="12.75" x14ac:dyDescent="0.2">
      <c r="B30" s="29" t="s">
        <v>34</v>
      </c>
      <c r="C30" s="18">
        <v>755129.04</v>
      </c>
      <c r="D30" s="18">
        <v>-59829.41</v>
      </c>
      <c r="E30" s="19">
        <f t="shared" si="8"/>
        <v>695299.63</v>
      </c>
      <c r="F30" s="18">
        <v>20998.33</v>
      </c>
      <c r="G30" s="18">
        <v>20998.33</v>
      </c>
      <c r="H30" s="21">
        <f t="shared" si="3"/>
        <v>674301.3</v>
      </c>
    </row>
    <row r="31" spans="2:8" ht="12.75" x14ac:dyDescent="0.2">
      <c r="B31" s="29" t="s">
        <v>35</v>
      </c>
      <c r="C31" s="18">
        <v>13943399.810000001</v>
      </c>
      <c r="D31" s="18">
        <v>2324808.69</v>
      </c>
      <c r="E31" s="19">
        <f t="shared" si="8"/>
        <v>16268208.5</v>
      </c>
      <c r="F31" s="18">
        <v>6839609.9800000004</v>
      </c>
      <c r="G31" s="18">
        <v>6839609.9800000004</v>
      </c>
      <c r="H31" s="21">
        <f t="shared" si="3"/>
        <v>9428598.5199999996</v>
      </c>
    </row>
    <row r="32" spans="2:8" ht="12.75" x14ac:dyDescent="0.2">
      <c r="B32" s="29" t="s">
        <v>36</v>
      </c>
      <c r="C32" s="18">
        <v>5369251</v>
      </c>
      <c r="D32" s="18">
        <v>-3823681</v>
      </c>
      <c r="E32" s="19">
        <f t="shared" si="8"/>
        <v>1545570</v>
      </c>
      <c r="F32" s="22">
        <v>0</v>
      </c>
      <c r="G32" s="22">
        <v>0</v>
      </c>
      <c r="H32" s="21">
        <f t="shared" si="3"/>
        <v>1545570</v>
      </c>
    </row>
    <row r="33" spans="2:10" ht="12.75" x14ac:dyDescent="0.2">
      <c r="B33" s="29" t="s">
        <v>37</v>
      </c>
      <c r="C33" s="18">
        <v>1196241.58</v>
      </c>
      <c r="D33" s="18">
        <v>-340279.58</v>
      </c>
      <c r="E33" s="19">
        <f t="shared" si="8"/>
        <v>855962</v>
      </c>
      <c r="F33" s="18">
        <v>273688.13</v>
      </c>
      <c r="G33" s="18">
        <v>273688.13</v>
      </c>
      <c r="H33" s="21">
        <f t="shared" si="3"/>
        <v>582273.87</v>
      </c>
    </row>
    <row r="34" spans="2:10" ht="12.75" customHeight="1" x14ac:dyDescent="0.2">
      <c r="B34" s="29" t="s">
        <v>38</v>
      </c>
      <c r="C34" s="18">
        <v>499998</v>
      </c>
      <c r="D34" s="18">
        <v>-499998</v>
      </c>
      <c r="E34" s="23">
        <f t="shared" si="8"/>
        <v>0</v>
      </c>
      <c r="F34" s="22">
        <v>0</v>
      </c>
      <c r="G34" s="22">
        <v>0</v>
      </c>
      <c r="H34" s="25">
        <f t="shared" si="3"/>
        <v>0</v>
      </c>
    </row>
    <row r="35" spans="2:10" s="30" customFormat="1" ht="12.75" x14ac:dyDescent="0.2">
      <c r="B35" s="29" t="s">
        <v>39</v>
      </c>
      <c r="C35" s="18">
        <v>3344640</v>
      </c>
      <c r="D35" s="18">
        <v>705810.98</v>
      </c>
      <c r="E35" s="19">
        <f t="shared" si="8"/>
        <v>4050450.98</v>
      </c>
      <c r="F35" s="18">
        <v>2482479.54</v>
      </c>
      <c r="G35" s="18">
        <v>2482479.54</v>
      </c>
      <c r="H35" s="21">
        <f t="shared" si="3"/>
        <v>1567971.44</v>
      </c>
    </row>
    <row r="36" spans="2:10" ht="12.75" x14ac:dyDescent="0.2">
      <c r="B36" s="26" t="s">
        <v>40</v>
      </c>
      <c r="C36" s="27">
        <f t="shared" ref="C36:D36" si="9">SUM(C37:C45)</f>
        <v>4076492372.5999999</v>
      </c>
      <c r="D36" s="27">
        <f t="shared" si="9"/>
        <v>799387035.86000001</v>
      </c>
      <c r="E36" s="27">
        <f>+C36+D36</f>
        <v>4875879408.46</v>
      </c>
      <c r="F36" s="27">
        <f t="shared" ref="F36:G36" si="10">SUM(F37:F45)</f>
        <v>2804175765.3099999</v>
      </c>
      <c r="G36" s="27">
        <f t="shared" si="10"/>
        <v>2804175765.3099999</v>
      </c>
      <c r="H36" s="28">
        <f>+E36-F36</f>
        <v>2071703643.1500001</v>
      </c>
    </row>
    <row r="37" spans="2:10" ht="12.75" x14ac:dyDescent="0.2">
      <c r="B37" s="29" t="s">
        <v>41</v>
      </c>
      <c r="C37" s="18">
        <v>4076413772.5999999</v>
      </c>
      <c r="D37" s="18">
        <v>799387035.86000001</v>
      </c>
      <c r="E37" s="19">
        <f t="shared" ref="E37:E45" si="11">+C37+D37</f>
        <v>4875800808.46</v>
      </c>
      <c r="F37" s="18">
        <v>2804162308.1300001</v>
      </c>
      <c r="G37" s="18">
        <v>2804162308.1300001</v>
      </c>
      <c r="H37" s="21">
        <f t="shared" si="3"/>
        <v>2071638500.3299999</v>
      </c>
    </row>
    <row r="38" spans="2:10" ht="12.75" x14ac:dyDescent="0.2">
      <c r="B38" s="29" t="s">
        <v>42</v>
      </c>
      <c r="C38" s="22">
        <v>0</v>
      </c>
      <c r="D38" s="22">
        <v>0</v>
      </c>
      <c r="E38" s="23">
        <f t="shared" si="11"/>
        <v>0</v>
      </c>
      <c r="F38" s="22">
        <v>0</v>
      </c>
      <c r="G38" s="22">
        <v>0</v>
      </c>
      <c r="H38" s="25">
        <f t="shared" si="3"/>
        <v>0</v>
      </c>
    </row>
    <row r="39" spans="2:10" ht="12.75" x14ac:dyDescent="0.2">
      <c r="B39" s="29" t="s">
        <v>43</v>
      </c>
      <c r="C39" s="22">
        <v>0</v>
      </c>
      <c r="D39" s="22">
        <v>0</v>
      </c>
      <c r="E39" s="23">
        <f t="shared" si="11"/>
        <v>0</v>
      </c>
      <c r="F39" s="22">
        <v>0</v>
      </c>
      <c r="G39" s="22">
        <v>0</v>
      </c>
      <c r="H39" s="25">
        <f t="shared" si="3"/>
        <v>0</v>
      </c>
    </row>
    <row r="40" spans="2:10" ht="12.75" x14ac:dyDescent="0.2">
      <c r="B40" s="29" t="s">
        <v>44</v>
      </c>
      <c r="C40" s="22">
        <v>0</v>
      </c>
      <c r="D40" s="22">
        <v>0</v>
      </c>
      <c r="E40" s="23">
        <f t="shared" si="11"/>
        <v>0</v>
      </c>
      <c r="F40" s="22">
        <v>0</v>
      </c>
      <c r="G40" s="22">
        <v>0</v>
      </c>
      <c r="H40" s="25">
        <f t="shared" si="3"/>
        <v>0</v>
      </c>
    </row>
    <row r="41" spans="2:10" s="30" customFormat="1" ht="15" customHeight="1" x14ac:dyDescent="0.2">
      <c r="B41" s="29" t="s">
        <v>45</v>
      </c>
      <c r="C41" s="18">
        <v>78600</v>
      </c>
      <c r="D41" s="18">
        <v>0</v>
      </c>
      <c r="E41" s="19">
        <f t="shared" si="11"/>
        <v>78600</v>
      </c>
      <c r="F41" s="18">
        <v>13457.18</v>
      </c>
      <c r="G41" s="18">
        <v>13457.18</v>
      </c>
      <c r="H41" s="21">
        <f t="shared" si="3"/>
        <v>65142.82</v>
      </c>
    </row>
    <row r="42" spans="2:10" ht="12.75" x14ac:dyDescent="0.2">
      <c r="B42" s="29" t="s">
        <v>46</v>
      </c>
      <c r="C42" s="22">
        <v>0</v>
      </c>
      <c r="D42" s="22">
        <v>0</v>
      </c>
      <c r="E42" s="23">
        <f t="shared" si="11"/>
        <v>0</v>
      </c>
      <c r="F42" s="22">
        <v>0</v>
      </c>
      <c r="G42" s="22">
        <v>0</v>
      </c>
      <c r="H42" s="25">
        <f t="shared" si="3"/>
        <v>0</v>
      </c>
      <c r="J42" s="31"/>
    </row>
    <row r="43" spans="2:10" ht="12.75" x14ac:dyDescent="0.2">
      <c r="B43" s="29" t="s">
        <v>47</v>
      </c>
      <c r="C43" s="22">
        <v>0</v>
      </c>
      <c r="D43" s="22">
        <v>0</v>
      </c>
      <c r="E43" s="23">
        <f t="shared" si="11"/>
        <v>0</v>
      </c>
      <c r="F43" s="22">
        <v>0</v>
      </c>
      <c r="G43" s="22">
        <v>0</v>
      </c>
      <c r="H43" s="25">
        <f t="shared" si="3"/>
        <v>0</v>
      </c>
      <c r="J43" s="31"/>
    </row>
    <row r="44" spans="2:10" ht="12.75" x14ac:dyDescent="0.2">
      <c r="B44" s="29" t="s">
        <v>48</v>
      </c>
      <c r="C44" s="22">
        <v>0</v>
      </c>
      <c r="D44" s="22">
        <v>0</v>
      </c>
      <c r="E44" s="23">
        <f t="shared" si="11"/>
        <v>0</v>
      </c>
      <c r="F44" s="22">
        <v>0</v>
      </c>
      <c r="G44" s="22">
        <v>0</v>
      </c>
      <c r="H44" s="25">
        <f t="shared" si="3"/>
        <v>0</v>
      </c>
    </row>
    <row r="45" spans="2:10" ht="12.75" x14ac:dyDescent="0.2">
      <c r="B45" s="29" t="s">
        <v>49</v>
      </c>
      <c r="C45" s="22">
        <v>0</v>
      </c>
      <c r="D45" s="22">
        <v>0</v>
      </c>
      <c r="E45" s="23">
        <f t="shared" si="11"/>
        <v>0</v>
      </c>
      <c r="F45" s="22">
        <v>0</v>
      </c>
      <c r="G45" s="22">
        <v>0</v>
      </c>
      <c r="H45" s="25">
        <f t="shared" si="3"/>
        <v>0</v>
      </c>
    </row>
    <row r="46" spans="2:10" ht="12.75" x14ac:dyDescent="0.2">
      <c r="B46" s="26" t="s">
        <v>50</v>
      </c>
      <c r="C46" s="32">
        <f>SUM(C47:C55)</f>
        <v>0</v>
      </c>
      <c r="D46" s="27">
        <f>SUM(D47:D55)</f>
        <v>3256687.38</v>
      </c>
      <c r="E46" s="27">
        <f>+C46+D46</f>
        <v>3256687.38</v>
      </c>
      <c r="F46" s="27">
        <f t="shared" ref="F46:G46" si="12">SUM(F47:F55)</f>
        <v>1062259.3799999999</v>
      </c>
      <c r="G46" s="27">
        <f t="shared" si="12"/>
        <v>1062259.3799999999</v>
      </c>
      <c r="H46" s="28">
        <f>+E46-F46</f>
        <v>2194428</v>
      </c>
      <c r="J46" s="31"/>
    </row>
    <row r="47" spans="2:10" ht="12.75" x14ac:dyDescent="0.2">
      <c r="B47" s="29" t="s">
        <v>51</v>
      </c>
      <c r="C47" s="22">
        <v>0</v>
      </c>
      <c r="D47" s="18">
        <v>1745987.38</v>
      </c>
      <c r="E47" s="19">
        <f t="shared" ref="E47:E55" si="13">+C47+D47</f>
        <v>1745987.38</v>
      </c>
      <c r="F47" s="19">
        <v>311887.38</v>
      </c>
      <c r="G47" s="19">
        <v>311887.38</v>
      </c>
      <c r="H47" s="21">
        <f t="shared" si="3"/>
        <v>1434100</v>
      </c>
      <c r="J47" s="31"/>
    </row>
    <row r="48" spans="2:10" ht="12.75" x14ac:dyDescent="0.2">
      <c r="B48" s="29" t="s">
        <v>52</v>
      </c>
      <c r="C48" s="22">
        <v>0</v>
      </c>
      <c r="D48" s="22">
        <v>0</v>
      </c>
      <c r="E48" s="23">
        <f t="shared" si="13"/>
        <v>0</v>
      </c>
      <c r="F48" s="23">
        <v>0</v>
      </c>
      <c r="G48" s="23">
        <v>0</v>
      </c>
      <c r="H48" s="25">
        <f t="shared" si="3"/>
        <v>0</v>
      </c>
      <c r="J48" s="31"/>
    </row>
    <row r="49" spans="2:10" ht="12.75" x14ac:dyDescent="0.2">
      <c r="B49" s="29" t="s">
        <v>53</v>
      </c>
      <c r="C49" s="22">
        <v>0</v>
      </c>
      <c r="D49" s="22">
        <v>0</v>
      </c>
      <c r="E49" s="23">
        <f t="shared" si="13"/>
        <v>0</v>
      </c>
      <c r="F49" s="23">
        <v>0</v>
      </c>
      <c r="G49" s="23">
        <v>0</v>
      </c>
      <c r="H49" s="25">
        <f t="shared" si="3"/>
        <v>0</v>
      </c>
      <c r="J49" s="31"/>
    </row>
    <row r="50" spans="2:10" ht="12.75" x14ac:dyDescent="0.2">
      <c r="B50" s="29" t="s">
        <v>54</v>
      </c>
      <c r="C50" s="22">
        <v>0</v>
      </c>
      <c r="D50" s="18">
        <v>710700</v>
      </c>
      <c r="E50" s="19">
        <f t="shared" si="13"/>
        <v>710700</v>
      </c>
      <c r="F50" s="19">
        <v>672672</v>
      </c>
      <c r="G50" s="19">
        <v>672672</v>
      </c>
      <c r="H50" s="21">
        <f t="shared" si="3"/>
        <v>38028</v>
      </c>
      <c r="J50" s="31"/>
    </row>
    <row r="51" spans="2:10" ht="12.75" x14ac:dyDescent="0.2">
      <c r="B51" s="29" t="s">
        <v>55</v>
      </c>
      <c r="C51" s="22">
        <v>0</v>
      </c>
      <c r="D51" s="22">
        <v>0</v>
      </c>
      <c r="E51" s="23">
        <f t="shared" si="13"/>
        <v>0</v>
      </c>
      <c r="F51" s="23">
        <v>0</v>
      </c>
      <c r="G51" s="23">
        <v>0</v>
      </c>
      <c r="H51" s="25">
        <f t="shared" si="3"/>
        <v>0</v>
      </c>
    </row>
    <row r="52" spans="2:10" ht="12.75" x14ac:dyDescent="0.2">
      <c r="B52" s="29" t="s">
        <v>56</v>
      </c>
      <c r="C52" s="22">
        <v>0</v>
      </c>
      <c r="D52" s="18">
        <v>800000</v>
      </c>
      <c r="E52" s="19">
        <f t="shared" si="13"/>
        <v>800000</v>
      </c>
      <c r="F52" s="19">
        <v>77700</v>
      </c>
      <c r="G52" s="19">
        <v>77700</v>
      </c>
      <c r="H52" s="21">
        <f t="shared" si="3"/>
        <v>722300</v>
      </c>
      <c r="J52" s="31"/>
    </row>
    <row r="53" spans="2:10" ht="12.75" x14ac:dyDescent="0.2">
      <c r="B53" s="29" t="s">
        <v>57</v>
      </c>
      <c r="C53" s="22">
        <v>0</v>
      </c>
      <c r="D53" s="22">
        <v>0</v>
      </c>
      <c r="E53" s="23">
        <f t="shared" si="13"/>
        <v>0</v>
      </c>
      <c r="F53" s="23">
        <v>0</v>
      </c>
      <c r="G53" s="23">
        <v>0</v>
      </c>
      <c r="H53" s="25">
        <f t="shared" si="3"/>
        <v>0</v>
      </c>
      <c r="J53" s="31"/>
    </row>
    <row r="54" spans="2:10" ht="12.75" x14ac:dyDescent="0.2">
      <c r="B54" s="29" t="s">
        <v>58</v>
      </c>
      <c r="C54" s="22">
        <v>0</v>
      </c>
      <c r="D54" s="22">
        <v>0</v>
      </c>
      <c r="E54" s="23">
        <f t="shared" si="13"/>
        <v>0</v>
      </c>
      <c r="F54" s="23">
        <v>0</v>
      </c>
      <c r="G54" s="23">
        <v>0</v>
      </c>
      <c r="H54" s="25">
        <f t="shared" si="3"/>
        <v>0</v>
      </c>
      <c r="J54" s="31"/>
    </row>
    <row r="55" spans="2:10" ht="12.75" x14ac:dyDescent="0.2">
      <c r="B55" s="29" t="s">
        <v>59</v>
      </c>
      <c r="C55" s="22">
        <v>0</v>
      </c>
      <c r="D55" s="22">
        <v>0</v>
      </c>
      <c r="E55" s="23">
        <f t="shared" si="13"/>
        <v>0</v>
      </c>
      <c r="F55" s="23">
        <v>0</v>
      </c>
      <c r="G55" s="23">
        <v>0</v>
      </c>
      <c r="H55" s="25">
        <f t="shared" si="3"/>
        <v>0</v>
      </c>
      <c r="J55" s="31"/>
    </row>
    <row r="56" spans="2:10" ht="12.75" x14ac:dyDescent="0.2">
      <c r="B56" s="26" t="s">
        <v>60</v>
      </c>
      <c r="C56" s="32">
        <f t="shared" ref="C56:D56" si="14">+SUM(C57:C59)</f>
        <v>0</v>
      </c>
      <c r="D56" s="32">
        <f t="shared" si="14"/>
        <v>0</v>
      </c>
      <c r="E56" s="32">
        <f>+C56+D56</f>
        <v>0</v>
      </c>
      <c r="F56" s="32">
        <f t="shared" ref="F56:G56" si="15">+SUM(F57:F59)</f>
        <v>0</v>
      </c>
      <c r="G56" s="32">
        <f t="shared" si="15"/>
        <v>0</v>
      </c>
      <c r="H56" s="33">
        <f>+E56-F56</f>
        <v>0</v>
      </c>
      <c r="J56" s="31"/>
    </row>
    <row r="57" spans="2:10" ht="12.75" x14ac:dyDescent="0.2">
      <c r="B57" s="29" t="s">
        <v>61</v>
      </c>
      <c r="C57" s="23">
        <v>0</v>
      </c>
      <c r="D57" s="23">
        <v>0</v>
      </c>
      <c r="E57" s="23">
        <f t="shared" ref="E57:E59" si="16">+C57+D57</f>
        <v>0</v>
      </c>
      <c r="F57" s="23">
        <v>0</v>
      </c>
      <c r="G57" s="23">
        <v>0</v>
      </c>
      <c r="H57" s="25">
        <f t="shared" si="3"/>
        <v>0</v>
      </c>
      <c r="J57" s="31"/>
    </row>
    <row r="58" spans="2:10" ht="12.75" x14ac:dyDescent="0.2">
      <c r="B58" s="29" t="s">
        <v>62</v>
      </c>
      <c r="C58" s="23">
        <v>0</v>
      </c>
      <c r="D58" s="23">
        <v>0</v>
      </c>
      <c r="E58" s="23">
        <f t="shared" si="16"/>
        <v>0</v>
      </c>
      <c r="F58" s="23">
        <v>0</v>
      </c>
      <c r="G58" s="23">
        <v>0</v>
      </c>
      <c r="H58" s="25">
        <f t="shared" si="3"/>
        <v>0</v>
      </c>
      <c r="J58" s="31"/>
    </row>
    <row r="59" spans="2:10" ht="12.75" x14ac:dyDescent="0.2">
      <c r="B59" s="29" t="s">
        <v>63</v>
      </c>
      <c r="C59" s="23">
        <v>0</v>
      </c>
      <c r="D59" s="23">
        <v>0</v>
      </c>
      <c r="E59" s="23">
        <f t="shared" si="16"/>
        <v>0</v>
      </c>
      <c r="F59" s="23">
        <v>0</v>
      </c>
      <c r="G59" s="23">
        <v>0</v>
      </c>
      <c r="H59" s="25">
        <f t="shared" si="3"/>
        <v>0</v>
      </c>
      <c r="J59" s="31"/>
    </row>
    <row r="60" spans="2:10" ht="12.75" x14ac:dyDescent="0.2">
      <c r="B60" s="26" t="s">
        <v>64</v>
      </c>
      <c r="C60" s="32">
        <f>+SUM(C61:C67)</f>
        <v>0</v>
      </c>
      <c r="D60" s="32">
        <f t="shared" ref="D60" si="17">+SUM(D61:D67)</f>
        <v>0</v>
      </c>
      <c r="E60" s="32">
        <f>+C60+D60</f>
        <v>0</v>
      </c>
      <c r="F60" s="32">
        <f t="shared" ref="F60:G60" si="18">+SUM(F61:F67)</f>
        <v>0</v>
      </c>
      <c r="G60" s="32">
        <f t="shared" si="18"/>
        <v>0</v>
      </c>
      <c r="H60" s="33">
        <f>+E60-F60</f>
        <v>0</v>
      </c>
      <c r="J60" s="31"/>
    </row>
    <row r="61" spans="2:10" ht="12.75" x14ac:dyDescent="0.2">
      <c r="B61" s="29" t="s">
        <v>65</v>
      </c>
      <c r="C61" s="23">
        <v>0</v>
      </c>
      <c r="D61" s="23">
        <v>0</v>
      </c>
      <c r="E61" s="23">
        <f t="shared" ref="E61:E67" si="19">+C61+D61</f>
        <v>0</v>
      </c>
      <c r="F61" s="23">
        <v>0</v>
      </c>
      <c r="G61" s="23">
        <v>0</v>
      </c>
      <c r="H61" s="25">
        <f t="shared" si="3"/>
        <v>0</v>
      </c>
      <c r="J61" s="31"/>
    </row>
    <row r="62" spans="2:10" ht="12.75" x14ac:dyDescent="0.2">
      <c r="B62" s="29" t="s">
        <v>66</v>
      </c>
      <c r="C62" s="23">
        <v>0</v>
      </c>
      <c r="D62" s="23">
        <v>0</v>
      </c>
      <c r="E62" s="23">
        <f t="shared" si="19"/>
        <v>0</v>
      </c>
      <c r="F62" s="23">
        <v>0</v>
      </c>
      <c r="G62" s="23">
        <v>0</v>
      </c>
      <c r="H62" s="25">
        <f t="shared" si="3"/>
        <v>0</v>
      </c>
      <c r="J62" s="31"/>
    </row>
    <row r="63" spans="2:10" ht="12.75" x14ac:dyDescent="0.2">
      <c r="B63" s="29" t="s">
        <v>67</v>
      </c>
      <c r="C63" s="23">
        <v>0</v>
      </c>
      <c r="D63" s="23">
        <v>0</v>
      </c>
      <c r="E63" s="23">
        <f t="shared" si="19"/>
        <v>0</v>
      </c>
      <c r="F63" s="23">
        <v>0</v>
      </c>
      <c r="G63" s="23">
        <v>0</v>
      </c>
      <c r="H63" s="25">
        <f t="shared" si="3"/>
        <v>0</v>
      </c>
      <c r="J63" s="31"/>
    </row>
    <row r="64" spans="2:10" ht="12.75" x14ac:dyDescent="0.2">
      <c r="B64" s="29" t="s">
        <v>68</v>
      </c>
      <c r="C64" s="23">
        <v>0</v>
      </c>
      <c r="D64" s="23">
        <v>0</v>
      </c>
      <c r="E64" s="23">
        <f t="shared" si="19"/>
        <v>0</v>
      </c>
      <c r="F64" s="23">
        <v>0</v>
      </c>
      <c r="G64" s="23">
        <v>0</v>
      </c>
      <c r="H64" s="25">
        <f t="shared" si="3"/>
        <v>0</v>
      </c>
      <c r="J64" s="31"/>
    </row>
    <row r="65" spans="2:10" ht="12.75" x14ac:dyDescent="0.2">
      <c r="B65" s="29" t="s">
        <v>69</v>
      </c>
      <c r="C65" s="23">
        <v>0</v>
      </c>
      <c r="D65" s="23">
        <v>0</v>
      </c>
      <c r="E65" s="23">
        <f t="shared" si="19"/>
        <v>0</v>
      </c>
      <c r="F65" s="23">
        <v>0</v>
      </c>
      <c r="G65" s="23">
        <v>0</v>
      </c>
      <c r="H65" s="25">
        <f t="shared" si="3"/>
        <v>0</v>
      </c>
      <c r="J65" s="31"/>
    </row>
    <row r="66" spans="2:10" ht="12.75" x14ac:dyDescent="0.2">
      <c r="B66" s="29" t="s">
        <v>70</v>
      </c>
      <c r="C66" s="23">
        <v>0</v>
      </c>
      <c r="D66" s="23">
        <v>0</v>
      </c>
      <c r="E66" s="23">
        <f t="shared" si="19"/>
        <v>0</v>
      </c>
      <c r="F66" s="23">
        <v>0</v>
      </c>
      <c r="G66" s="23">
        <v>0</v>
      </c>
      <c r="H66" s="25">
        <f t="shared" si="3"/>
        <v>0</v>
      </c>
      <c r="J66" s="31"/>
    </row>
    <row r="67" spans="2:10" ht="12.75" x14ac:dyDescent="0.2">
      <c r="B67" s="29" t="s">
        <v>71</v>
      </c>
      <c r="C67" s="23">
        <v>0</v>
      </c>
      <c r="D67" s="23">
        <v>0</v>
      </c>
      <c r="E67" s="23">
        <f t="shared" si="19"/>
        <v>0</v>
      </c>
      <c r="F67" s="23">
        <v>0</v>
      </c>
      <c r="G67" s="23">
        <v>0</v>
      </c>
      <c r="H67" s="25">
        <f t="shared" si="3"/>
        <v>0</v>
      </c>
      <c r="J67" s="31"/>
    </row>
    <row r="68" spans="2:10" ht="12.75" x14ac:dyDescent="0.2">
      <c r="B68" s="26" t="s">
        <v>72</v>
      </c>
      <c r="C68" s="32">
        <f t="shared" ref="C68:D68" si="20">+SUM(C69:C71)</f>
        <v>0</v>
      </c>
      <c r="D68" s="32">
        <f t="shared" si="20"/>
        <v>0</v>
      </c>
      <c r="E68" s="32">
        <f>+C68+D68</f>
        <v>0</v>
      </c>
      <c r="F68" s="32">
        <f t="shared" ref="F68:G68" si="21">+SUM(F69:F71)</f>
        <v>0</v>
      </c>
      <c r="G68" s="32">
        <f t="shared" si="21"/>
        <v>0</v>
      </c>
      <c r="H68" s="33">
        <f>+E68-F68</f>
        <v>0</v>
      </c>
      <c r="J68" s="31"/>
    </row>
    <row r="69" spans="2:10" ht="12.75" x14ac:dyDescent="0.2">
      <c r="B69" s="29" t="s">
        <v>73</v>
      </c>
      <c r="C69" s="23">
        <v>0</v>
      </c>
      <c r="D69" s="23">
        <v>0</v>
      </c>
      <c r="E69" s="23">
        <f t="shared" ref="E69:E71" si="22">+C69+D69</f>
        <v>0</v>
      </c>
      <c r="F69" s="23">
        <v>0</v>
      </c>
      <c r="G69" s="23">
        <v>0</v>
      </c>
      <c r="H69" s="25">
        <f t="shared" si="3"/>
        <v>0</v>
      </c>
      <c r="J69" s="31"/>
    </row>
    <row r="70" spans="2:10" ht="12.75" x14ac:dyDescent="0.2">
      <c r="B70" s="29" t="s">
        <v>74</v>
      </c>
      <c r="C70" s="23">
        <v>0</v>
      </c>
      <c r="D70" s="23">
        <v>0</v>
      </c>
      <c r="E70" s="23">
        <f t="shared" si="22"/>
        <v>0</v>
      </c>
      <c r="F70" s="23">
        <v>0</v>
      </c>
      <c r="G70" s="23">
        <v>0</v>
      </c>
      <c r="H70" s="25">
        <f t="shared" si="3"/>
        <v>0</v>
      </c>
      <c r="J70" s="31"/>
    </row>
    <row r="71" spans="2:10" ht="12.75" x14ac:dyDescent="0.2">
      <c r="B71" s="29" t="s">
        <v>75</v>
      </c>
      <c r="C71" s="23">
        <v>0</v>
      </c>
      <c r="D71" s="23">
        <v>0</v>
      </c>
      <c r="E71" s="23">
        <f t="shared" si="22"/>
        <v>0</v>
      </c>
      <c r="F71" s="23">
        <v>0</v>
      </c>
      <c r="G71" s="23">
        <v>0</v>
      </c>
      <c r="H71" s="25">
        <f t="shared" si="3"/>
        <v>0</v>
      </c>
      <c r="J71" s="31"/>
    </row>
    <row r="72" spans="2:10" ht="12.75" x14ac:dyDescent="0.2">
      <c r="B72" s="26" t="s">
        <v>76</v>
      </c>
      <c r="C72" s="32">
        <f t="shared" ref="C72:D72" si="23">+SUM(C73:C79)</f>
        <v>0</v>
      </c>
      <c r="D72" s="32">
        <f t="shared" si="23"/>
        <v>0</v>
      </c>
      <c r="E72" s="32">
        <f>+C72+D72</f>
        <v>0</v>
      </c>
      <c r="F72" s="32">
        <f t="shared" ref="F72:G72" si="24">+SUM(F73:F79)</f>
        <v>0</v>
      </c>
      <c r="G72" s="32">
        <f t="shared" si="24"/>
        <v>0</v>
      </c>
      <c r="H72" s="33">
        <f>+E72-F72</f>
        <v>0</v>
      </c>
      <c r="J72" s="31"/>
    </row>
    <row r="73" spans="2:10" ht="12.75" x14ac:dyDescent="0.2">
      <c r="B73" s="29" t="s">
        <v>77</v>
      </c>
      <c r="C73" s="23">
        <v>0</v>
      </c>
      <c r="D73" s="23">
        <v>0</v>
      </c>
      <c r="E73" s="23">
        <f t="shared" ref="E73:E78" si="25">+C73+D73</f>
        <v>0</v>
      </c>
      <c r="F73" s="23">
        <v>0</v>
      </c>
      <c r="G73" s="23">
        <v>0</v>
      </c>
      <c r="H73" s="25">
        <f t="shared" si="3"/>
        <v>0</v>
      </c>
      <c r="J73" s="31"/>
    </row>
    <row r="74" spans="2:10" ht="12.75" x14ac:dyDescent="0.2">
      <c r="B74" s="29" t="s">
        <v>78</v>
      </c>
      <c r="C74" s="23">
        <v>0</v>
      </c>
      <c r="D74" s="23">
        <v>0</v>
      </c>
      <c r="E74" s="23">
        <f t="shared" si="25"/>
        <v>0</v>
      </c>
      <c r="F74" s="23">
        <v>0</v>
      </c>
      <c r="G74" s="23">
        <v>0</v>
      </c>
      <c r="H74" s="25">
        <f t="shared" ref="H74:H78" si="26">+E74-F74</f>
        <v>0</v>
      </c>
      <c r="J74" s="31"/>
    </row>
    <row r="75" spans="2:10" ht="12.75" x14ac:dyDescent="0.2">
      <c r="B75" s="29" t="s">
        <v>79</v>
      </c>
      <c r="C75" s="23">
        <v>0</v>
      </c>
      <c r="D75" s="23">
        <v>0</v>
      </c>
      <c r="E75" s="23">
        <f t="shared" si="25"/>
        <v>0</v>
      </c>
      <c r="F75" s="23">
        <v>0</v>
      </c>
      <c r="G75" s="23">
        <v>0</v>
      </c>
      <c r="H75" s="25">
        <f t="shared" si="26"/>
        <v>0</v>
      </c>
      <c r="J75" s="31"/>
    </row>
    <row r="76" spans="2:10" ht="12.75" x14ac:dyDescent="0.2">
      <c r="B76" s="29" t="s">
        <v>80</v>
      </c>
      <c r="C76" s="23">
        <v>0</v>
      </c>
      <c r="D76" s="23">
        <v>0</v>
      </c>
      <c r="E76" s="23">
        <f t="shared" si="25"/>
        <v>0</v>
      </c>
      <c r="F76" s="23">
        <v>0</v>
      </c>
      <c r="G76" s="23">
        <v>0</v>
      </c>
      <c r="H76" s="25">
        <f t="shared" si="26"/>
        <v>0</v>
      </c>
      <c r="J76" s="31"/>
    </row>
    <row r="77" spans="2:10" ht="12.75" x14ac:dyDescent="0.2">
      <c r="B77" s="29" t="s">
        <v>81</v>
      </c>
      <c r="C77" s="23">
        <v>0</v>
      </c>
      <c r="D77" s="23">
        <v>0</v>
      </c>
      <c r="E77" s="23">
        <f t="shared" si="25"/>
        <v>0</v>
      </c>
      <c r="F77" s="23">
        <v>0</v>
      </c>
      <c r="G77" s="23">
        <v>0</v>
      </c>
      <c r="H77" s="25">
        <f t="shared" si="26"/>
        <v>0</v>
      </c>
      <c r="J77" s="31"/>
    </row>
    <row r="78" spans="2:10" ht="12.75" x14ac:dyDescent="0.2">
      <c r="B78" s="29" t="s">
        <v>82</v>
      </c>
      <c r="C78" s="23">
        <v>0</v>
      </c>
      <c r="D78" s="23">
        <v>0</v>
      </c>
      <c r="E78" s="23">
        <f t="shared" si="25"/>
        <v>0</v>
      </c>
      <c r="F78" s="23">
        <v>0</v>
      </c>
      <c r="G78" s="23">
        <v>0</v>
      </c>
      <c r="H78" s="25">
        <f t="shared" si="26"/>
        <v>0</v>
      </c>
      <c r="J78" s="31"/>
    </row>
    <row r="79" spans="2:10" ht="12.75" x14ac:dyDescent="0.2">
      <c r="B79" s="29" t="s">
        <v>83</v>
      </c>
      <c r="C79" s="34">
        <v>0</v>
      </c>
      <c r="D79" s="34">
        <v>0</v>
      </c>
      <c r="E79" s="23">
        <f>+C79+D79</f>
        <v>0</v>
      </c>
      <c r="F79" s="34">
        <v>0</v>
      </c>
      <c r="G79" s="34">
        <v>0</v>
      </c>
      <c r="H79" s="25">
        <f>+E79-F79</f>
        <v>0</v>
      </c>
      <c r="J79" s="31"/>
    </row>
    <row r="80" spans="2:10" ht="12.75" x14ac:dyDescent="0.2">
      <c r="B80" s="35" t="s">
        <v>84</v>
      </c>
      <c r="C80" s="36">
        <f t="shared" ref="C80:H80" si="27">C8+C16+C26+C36+C46+C56+C60+C68+C72</f>
        <v>4337904968</v>
      </c>
      <c r="D80" s="36">
        <f t="shared" si="27"/>
        <v>854225920.62</v>
      </c>
      <c r="E80" s="36">
        <f t="shared" si="27"/>
        <v>5192130888.6199999</v>
      </c>
      <c r="F80" s="36">
        <f t="shared" si="27"/>
        <v>2970892325.0300002</v>
      </c>
      <c r="G80" s="36">
        <f t="shared" si="27"/>
        <v>2970892325.0300002</v>
      </c>
      <c r="H80" s="36">
        <f t="shared" si="27"/>
        <v>2221238563.5900002</v>
      </c>
    </row>
    <row r="81" spans="2:8" ht="12.75" x14ac:dyDescent="0.2">
      <c r="B81" s="37" t="s">
        <v>85</v>
      </c>
      <c r="C81" s="38"/>
      <c r="D81" s="38"/>
      <c r="E81" s="38"/>
      <c r="F81" s="38"/>
      <c r="G81" s="38"/>
      <c r="H81" s="38"/>
    </row>
    <row r="82" spans="2:8" ht="12.75" x14ac:dyDescent="0.2">
      <c r="B82" s="37"/>
      <c r="C82" s="38"/>
      <c r="D82" s="38"/>
      <c r="E82" s="38"/>
      <c r="F82" s="38"/>
      <c r="G82" s="38"/>
      <c r="H82" s="38"/>
    </row>
    <row r="83" spans="2:8" ht="12.75" x14ac:dyDescent="0.2">
      <c r="B83" s="37"/>
      <c r="C83" s="38"/>
      <c r="D83" s="38"/>
      <c r="E83" s="38"/>
      <c r="F83" s="38"/>
      <c r="G83" s="38"/>
      <c r="H83" s="38"/>
    </row>
    <row r="84" spans="2:8" ht="12.75" x14ac:dyDescent="0.2">
      <c r="B84" s="37"/>
      <c r="C84" s="38"/>
      <c r="D84" s="38"/>
      <c r="E84" s="38"/>
      <c r="F84" s="38"/>
      <c r="G84" s="38"/>
      <c r="H84" s="38"/>
    </row>
    <row r="85" spans="2:8" ht="12.75" x14ac:dyDescent="0.2">
      <c r="B85" s="37"/>
      <c r="C85" s="38"/>
      <c r="D85" s="38"/>
      <c r="E85" s="38"/>
      <c r="F85" s="38"/>
      <c r="G85" s="38"/>
      <c r="H85" s="38"/>
    </row>
    <row r="86" spans="2:8" ht="12.75" x14ac:dyDescent="0.2">
      <c r="B86" s="39"/>
      <c r="C86" s="38"/>
      <c r="D86" s="38"/>
      <c r="E86" s="38"/>
      <c r="F86" s="38"/>
      <c r="G86" s="38"/>
      <c r="H86" s="38"/>
    </row>
  </sheetData>
  <sheetProtection selectLockedCells="1" selectUnlockedCells="1"/>
  <mergeCells count="5">
    <mergeCell ref="B2:H2"/>
    <mergeCell ref="B3:H3"/>
    <mergeCell ref="B4:H4"/>
    <mergeCell ref="B5:B7"/>
    <mergeCell ref="C5:H5"/>
  </mergeCells>
  <printOptions horizontalCentered="1"/>
  <pageMargins left="0" right="0" top="0.74803149606299213" bottom="0.74803149606299213" header="0.31496062992125984" footer="0.31496062992125984"/>
  <pageSetup scale="68" fitToHeight="0" orientation="landscape" r:id="rId1"/>
  <headerFooter scaleWithDoc="0">
    <oddHeader xml:space="preserve">&amp;C&amp;"-,Negrita"RÉGIMEN DE PROTECCIÓN SOCIAL EN SALUD DEL ESTADO DE GUANAJUATO  
</oddHead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COG</vt:lpstr>
      <vt:lpstr>COG!Área_de_impresión</vt:lpstr>
      <vt:lpstr>COG!Títulos_a_imprimir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de Jesus Reyes Delgado</dc:creator>
  <cp:lastModifiedBy>Jose de Jesus Reyes Delgado</cp:lastModifiedBy>
  <dcterms:created xsi:type="dcterms:W3CDTF">2020-08-19T20:34:34Z</dcterms:created>
  <dcterms:modified xsi:type="dcterms:W3CDTF">2020-08-19T20:35:00Z</dcterms:modified>
</cp:coreProperties>
</file>