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Usuario\Documents\Alfonso Mares\2022\CUENTA PÚBLICA\TERCER TRIMESTRE\PARA PLATAFORMA LGCG\"/>
    </mc:Choice>
  </mc:AlternateContent>
  <xr:revisionPtr revIDLastSave="0" documentId="13_ncr:1_{5DEC2AE5-04EC-4DED-B8AB-D41470E9D5A8}" xr6:coauthVersionLast="36" xr6:coauthVersionMax="36" xr10:uidLastSave="{00000000-0000-0000-0000-000000000000}"/>
  <bookViews>
    <workbookView xWindow="0" yWindow="0" windowWidth="28800" windowHeight="10725" xr2:uid="{14F9C608-D4AC-43E7-9DC8-5EADA8DAD591}"/>
  </bookViews>
  <sheets>
    <sheet name="PPI (2)" sheetId="1" r:id="rId1"/>
  </sheets>
  <externalReferences>
    <externalReference r:id="rId2"/>
    <externalReference r:id="rId3"/>
    <externalReference r:id="rId4"/>
    <externalReference r:id="rId5"/>
    <externalReference r:id="rId6"/>
    <externalReference r:id="rId7"/>
  </externalReferences>
  <definedNames>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_xlnm.Extract" localSheetId="0">[3]EGRESOS!#REF!</definedName>
    <definedName name="_xlnm.Extract">[3]EGRESOS!#REF!</definedName>
    <definedName name="_xlnm.Print_Area" localSheetId="0">'PPI (2)'!$B$1:$M$206</definedName>
    <definedName name="B" localSheetId="0">[3]EGRESOS!#REF!</definedName>
    <definedName name="B">[3]EGRESOS!#REF!</definedName>
    <definedName name="BASE" localSheetId="0">#REF!</definedName>
    <definedName name="BASE">#REF!</definedName>
    <definedName name="_xlnm.Database" localSheetId="0">[4]REPORTO!#REF!</definedName>
    <definedName name="_xlnm.Database">[4]REPORTO!#REF!</definedName>
    <definedName name="cba" localSheetId="0">[2]TOTAL!#REF!</definedName>
    <definedName name="cba">[2]TOTAL!#REF!</definedName>
    <definedName name="cie" localSheetId="0">[1]ECABR!#REF!</definedName>
    <definedName name="cie">[1]ECABR!#REF!</definedName>
    <definedName name="ELOY" localSheetId="0">#REF!</definedName>
    <definedName name="ELOY">#REF!</definedName>
    <definedName name="Fecha" localSheetId="0">#REF!</definedName>
    <definedName name="Fecha">#REF!</definedName>
    <definedName name="HF">[5]T1705HF!$B$20:$B$20</definedName>
    <definedName name="ju" localSheetId="0">[4]REPORTO!#REF!</definedName>
    <definedName name="ju">[4]REPORTO!#REF!</definedName>
    <definedName name="mao" localSheetId="0">[1]ECABR!#REF!</definedName>
    <definedName name="mao">[1]ECABR!#REF!</definedName>
    <definedName name="N" localSheetId="0">#REF!</definedName>
    <definedName name="N">#REF!</definedName>
    <definedName name="REPORTO" localSheetId="0">#REF!</definedName>
    <definedName name="REPORTO">#REF!</definedName>
    <definedName name="TCAIE">[6]CH1902!$B$20:$B$20</definedName>
    <definedName name="TCFEEIS" localSheetId="0">#REF!</definedName>
    <definedName name="TCFEEIS">#REF!</definedName>
    <definedName name="_xlnm.Print_Titles" localSheetId="0">'PPI (2)'!$1:$5</definedName>
    <definedName name="TRASP" localSheetId="0">#REF!</definedName>
    <definedName name="TRASP">#REF!</definedName>
    <definedName name="U" localSheetId="0">#REF!</definedName>
    <definedName name="U">#REF!</definedName>
    <definedName name="x" localSheetId="0">#REF!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9" i="1" l="1"/>
  <c r="K199" i="1"/>
  <c r="J199" i="1"/>
  <c r="I199" i="1"/>
  <c r="H199" i="1"/>
  <c r="M196" i="1"/>
  <c r="L196" i="1"/>
  <c r="G196" i="1"/>
  <c r="M195" i="1"/>
  <c r="L195" i="1"/>
  <c r="G195" i="1"/>
  <c r="M194" i="1"/>
  <c r="L194" i="1"/>
  <c r="G194" i="1"/>
  <c r="M193" i="1"/>
  <c r="L193" i="1"/>
  <c r="G193" i="1"/>
  <c r="M192" i="1"/>
  <c r="L192" i="1"/>
  <c r="G192" i="1"/>
  <c r="M191" i="1"/>
  <c r="L191" i="1"/>
  <c r="G191" i="1"/>
  <c r="M190" i="1"/>
  <c r="L190" i="1"/>
  <c r="G190" i="1"/>
  <c r="M189" i="1"/>
  <c r="L189" i="1"/>
  <c r="G189" i="1"/>
  <c r="M188" i="1"/>
  <c r="L188" i="1"/>
  <c r="G188" i="1"/>
  <c r="M187" i="1"/>
  <c r="L187" i="1"/>
  <c r="G187" i="1"/>
  <c r="M186" i="1"/>
  <c r="L186" i="1"/>
  <c r="G186" i="1"/>
  <c r="M185" i="1"/>
  <c r="L185" i="1"/>
  <c r="G185" i="1"/>
  <c r="M184" i="1"/>
  <c r="L184" i="1"/>
  <c r="G184" i="1"/>
  <c r="M183" i="1"/>
  <c r="L183" i="1"/>
  <c r="G183" i="1"/>
  <c r="M182" i="1"/>
  <c r="L182" i="1"/>
  <c r="G182" i="1"/>
  <c r="M181" i="1"/>
  <c r="L181" i="1"/>
  <c r="G181" i="1"/>
  <c r="M180" i="1"/>
  <c r="L180" i="1"/>
  <c r="G180" i="1"/>
  <c r="M179" i="1"/>
  <c r="L179" i="1"/>
  <c r="G179" i="1"/>
  <c r="M178" i="1"/>
  <c r="L178" i="1"/>
  <c r="G178" i="1"/>
  <c r="M177" i="1"/>
  <c r="L177" i="1"/>
  <c r="G177" i="1"/>
  <c r="M176" i="1"/>
  <c r="L176" i="1"/>
  <c r="G176" i="1"/>
  <c r="K171" i="1"/>
  <c r="K201" i="1" s="1"/>
  <c r="J171" i="1"/>
  <c r="J201" i="1" s="1"/>
  <c r="I171" i="1"/>
  <c r="I201" i="1" s="1"/>
  <c r="H171" i="1"/>
  <c r="H201" i="1" s="1"/>
  <c r="M168" i="1"/>
  <c r="L168" i="1"/>
  <c r="G168" i="1"/>
  <c r="M167" i="1"/>
  <c r="L167" i="1"/>
  <c r="G167" i="1"/>
  <c r="M166" i="1"/>
  <c r="L166" i="1"/>
  <c r="G166" i="1"/>
  <c r="M165" i="1"/>
  <c r="L165" i="1"/>
  <c r="G165" i="1"/>
  <c r="M164" i="1"/>
  <c r="L164" i="1"/>
  <c r="G164" i="1"/>
  <c r="M163" i="1"/>
  <c r="L163" i="1"/>
  <c r="G163" i="1"/>
  <c r="M162" i="1"/>
  <c r="L162" i="1"/>
  <c r="G162" i="1"/>
  <c r="M161" i="1"/>
  <c r="L161" i="1"/>
  <c r="G161" i="1"/>
  <c r="M160" i="1"/>
  <c r="L160" i="1"/>
  <c r="G160" i="1"/>
  <c r="M159" i="1"/>
  <c r="L159" i="1"/>
  <c r="G159" i="1"/>
  <c r="M158" i="1"/>
  <c r="L158" i="1"/>
  <c r="G158" i="1"/>
  <c r="M157" i="1"/>
  <c r="L157" i="1"/>
  <c r="G157" i="1"/>
  <c r="M156" i="1"/>
  <c r="L156" i="1"/>
  <c r="G156" i="1"/>
  <c r="M155" i="1"/>
  <c r="L155" i="1"/>
  <c r="G155" i="1"/>
  <c r="M154" i="1"/>
  <c r="L154" i="1"/>
  <c r="G154" i="1"/>
  <c r="M153" i="1"/>
  <c r="L153" i="1"/>
  <c r="G153" i="1"/>
  <c r="M152" i="1"/>
  <c r="L152" i="1"/>
  <c r="G152" i="1"/>
  <c r="M151" i="1"/>
  <c r="L151" i="1"/>
  <c r="G151" i="1"/>
  <c r="M150" i="1"/>
  <c r="L150" i="1"/>
  <c r="G150" i="1"/>
  <c r="M149" i="1"/>
  <c r="L149" i="1"/>
  <c r="G149" i="1"/>
  <c r="M148" i="1"/>
  <c r="L148" i="1"/>
  <c r="G148" i="1"/>
  <c r="M147" i="1"/>
  <c r="L147" i="1"/>
  <c r="G147" i="1"/>
  <c r="M146" i="1"/>
  <c r="L146" i="1"/>
  <c r="G146" i="1"/>
  <c r="M145" i="1"/>
  <c r="L145" i="1"/>
  <c r="G145" i="1"/>
  <c r="M144" i="1"/>
  <c r="L144" i="1"/>
  <c r="G144" i="1"/>
  <c r="M143" i="1"/>
  <c r="L143" i="1"/>
  <c r="G143" i="1"/>
  <c r="M142" i="1"/>
  <c r="L142" i="1"/>
  <c r="G142" i="1"/>
  <c r="M141" i="1"/>
  <c r="L141" i="1"/>
  <c r="G141" i="1"/>
  <c r="M140" i="1"/>
  <c r="L140" i="1"/>
  <c r="G140" i="1"/>
  <c r="M139" i="1"/>
  <c r="L139" i="1"/>
  <c r="G139" i="1"/>
  <c r="M138" i="1"/>
  <c r="L138" i="1"/>
  <c r="G138" i="1"/>
  <c r="M137" i="1"/>
  <c r="L137" i="1"/>
  <c r="G137" i="1"/>
  <c r="M136" i="1"/>
  <c r="L136" i="1"/>
  <c r="G136" i="1"/>
  <c r="M135" i="1"/>
  <c r="L135" i="1"/>
  <c r="G135" i="1"/>
  <c r="M134" i="1"/>
  <c r="L134" i="1"/>
  <c r="G134" i="1"/>
  <c r="M133" i="1"/>
  <c r="L133" i="1"/>
  <c r="G133" i="1"/>
  <c r="M132" i="1"/>
  <c r="L132" i="1"/>
  <c r="G132" i="1"/>
  <c r="M131" i="1"/>
  <c r="L131" i="1"/>
  <c r="G131" i="1"/>
  <c r="M130" i="1"/>
  <c r="L130" i="1"/>
  <c r="G130" i="1"/>
  <c r="M129" i="1"/>
  <c r="L129" i="1"/>
  <c r="G129" i="1"/>
  <c r="M128" i="1"/>
  <c r="L128" i="1"/>
  <c r="G128" i="1"/>
  <c r="M127" i="1"/>
  <c r="L127" i="1"/>
  <c r="G127" i="1"/>
  <c r="M126" i="1"/>
  <c r="L126" i="1"/>
  <c r="G126" i="1"/>
  <c r="M125" i="1"/>
  <c r="L125" i="1"/>
  <c r="G125" i="1"/>
  <c r="M124" i="1"/>
  <c r="L124" i="1"/>
  <c r="G124" i="1"/>
  <c r="M123" i="1"/>
  <c r="L123" i="1"/>
  <c r="G123" i="1"/>
  <c r="M122" i="1"/>
  <c r="L122" i="1"/>
  <c r="G122" i="1"/>
  <c r="M121" i="1"/>
  <c r="L121" i="1"/>
  <c r="G121" i="1"/>
  <c r="M120" i="1"/>
  <c r="L120" i="1"/>
  <c r="G120" i="1"/>
  <c r="M119" i="1"/>
  <c r="L119" i="1"/>
  <c r="G119" i="1"/>
  <c r="M118" i="1"/>
  <c r="L118" i="1"/>
  <c r="G118" i="1"/>
  <c r="M117" i="1"/>
  <c r="L117" i="1"/>
  <c r="G117" i="1"/>
  <c r="M116" i="1"/>
  <c r="L116" i="1"/>
  <c r="G116" i="1"/>
  <c r="M115" i="1"/>
  <c r="L115" i="1"/>
  <c r="G115" i="1"/>
  <c r="M114" i="1"/>
  <c r="L114" i="1"/>
  <c r="G114" i="1"/>
  <c r="M113" i="1"/>
  <c r="L113" i="1"/>
  <c r="G113" i="1"/>
  <c r="M112" i="1"/>
  <c r="L112" i="1"/>
  <c r="G112" i="1"/>
  <c r="M111" i="1"/>
  <c r="L111" i="1"/>
  <c r="G111" i="1"/>
  <c r="M110" i="1"/>
  <c r="L110" i="1"/>
  <c r="G110" i="1"/>
  <c r="M109" i="1"/>
  <c r="L109" i="1"/>
  <c r="G109" i="1"/>
  <c r="M108" i="1"/>
  <c r="L108" i="1"/>
  <c r="G108" i="1"/>
  <c r="M107" i="1"/>
  <c r="L107" i="1"/>
  <c r="G107" i="1"/>
  <c r="M106" i="1"/>
  <c r="L106" i="1"/>
  <c r="G106" i="1"/>
  <c r="M105" i="1"/>
  <c r="L105" i="1"/>
  <c r="G105" i="1"/>
  <c r="M104" i="1"/>
  <c r="L104" i="1"/>
  <c r="G104" i="1"/>
  <c r="M103" i="1"/>
  <c r="L103" i="1"/>
  <c r="G103" i="1"/>
  <c r="M102" i="1"/>
  <c r="L102" i="1"/>
  <c r="G102" i="1"/>
  <c r="M101" i="1"/>
  <c r="L101" i="1"/>
  <c r="G101" i="1"/>
  <c r="M100" i="1"/>
  <c r="L100" i="1"/>
  <c r="G100" i="1"/>
  <c r="M99" i="1"/>
  <c r="L99" i="1"/>
  <c r="G99" i="1"/>
  <c r="M98" i="1"/>
  <c r="L98" i="1"/>
  <c r="G98" i="1"/>
  <c r="M97" i="1"/>
  <c r="L97" i="1"/>
  <c r="G97" i="1"/>
  <c r="M96" i="1"/>
  <c r="L96" i="1"/>
  <c r="G96" i="1"/>
  <c r="M95" i="1"/>
  <c r="L95" i="1"/>
  <c r="G95" i="1"/>
  <c r="M94" i="1"/>
  <c r="L94" i="1"/>
  <c r="G94" i="1"/>
  <c r="M93" i="1"/>
  <c r="L93" i="1"/>
  <c r="G93" i="1"/>
  <c r="M92" i="1"/>
  <c r="L92" i="1"/>
  <c r="G92" i="1"/>
  <c r="M91" i="1"/>
  <c r="L91" i="1"/>
  <c r="G91" i="1"/>
  <c r="M90" i="1"/>
  <c r="L90" i="1"/>
  <c r="G90" i="1"/>
  <c r="M89" i="1"/>
  <c r="L89" i="1"/>
  <c r="G89" i="1"/>
  <c r="M88" i="1"/>
  <c r="L88" i="1"/>
  <c r="G88" i="1"/>
  <c r="M87" i="1"/>
  <c r="L87" i="1"/>
  <c r="G87" i="1"/>
  <c r="M86" i="1"/>
  <c r="L86" i="1"/>
  <c r="G86" i="1"/>
  <c r="M85" i="1"/>
  <c r="L85" i="1"/>
  <c r="G85" i="1"/>
  <c r="M84" i="1"/>
  <c r="L84" i="1"/>
  <c r="G84" i="1"/>
  <c r="M83" i="1"/>
  <c r="L83" i="1"/>
  <c r="G83" i="1"/>
  <c r="M82" i="1"/>
  <c r="L82" i="1"/>
  <c r="G82" i="1"/>
  <c r="M81" i="1"/>
  <c r="L81" i="1"/>
  <c r="G81" i="1"/>
  <c r="M80" i="1"/>
  <c r="L80" i="1"/>
  <c r="G80" i="1"/>
  <c r="M79" i="1"/>
  <c r="L79" i="1"/>
  <c r="G79" i="1"/>
  <c r="M78" i="1"/>
  <c r="L78" i="1"/>
  <c r="G78" i="1"/>
  <c r="M77" i="1"/>
  <c r="L77" i="1"/>
  <c r="G77" i="1"/>
  <c r="M76" i="1"/>
  <c r="L76" i="1"/>
  <c r="G76" i="1"/>
  <c r="M75" i="1"/>
  <c r="L75" i="1"/>
  <c r="G75" i="1"/>
  <c r="M74" i="1"/>
  <c r="L74" i="1"/>
  <c r="G74" i="1"/>
  <c r="M73" i="1"/>
  <c r="L73" i="1"/>
  <c r="G73" i="1"/>
  <c r="M72" i="1"/>
  <c r="L72" i="1"/>
  <c r="G72" i="1"/>
  <c r="M71" i="1"/>
  <c r="L71" i="1"/>
  <c r="G71" i="1"/>
  <c r="M70" i="1"/>
  <c r="L70" i="1"/>
  <c r="G70" i="1"/>
  <c r="M69" i="1"/>
  <c r="L69" i="1"/>
  <c r="G69" i="1"/>
  <c r="M68" i="1"/>
  <c r="L68" i="1"/>
  <c r="G68" i="1"/>
  <c r="M67" i="1"/>
  <c r="L67" i="1"/>
  <c r="G67" i="1"/>
  <c r="M66" i="1"/>
  <c r="L66" i="1"/>
  <c r="G66" i="1"/>
  <c r="M65" i="1"/>
  <c r="L65" i="1"/>
  <c r="G65" i="1"/>
  <c r="M64" i="1"/>
  <c r="L64" i="1"/>
  <c r="G64" i="1"/>
  <c r="M63" i="1"/>
  <c r="L63" i="1"/>
  <c r="G63" i="1"/>
  <c r="M62" i="1"/>
  <c r="L62" i="1"/>
  <c r="G62" i="1"/>
  <c r="M61" i="1"/>
  <c r="L61" i="1"/>
  <c r="G61" i="1"/>
  <c r="M60" i="1"/>
  <c r="L60" i="1"/>
  <c r="G60" i="1"/>
  <c r="M59" i="1"/>
  <c r="L59" i="1"/>
  <c r="G59" i="1"/>
  <c r="M58" i="1"/>
  <c r="L58" i="1"/>
  <c r="G58" i="1"/>
  <c r="M57" i="1"/>
  <c r="L57" i="1"/>
  <c r="G57" i="1"/>
  <c r="M56" i="1"/>
  <c r="L56" i="1"/>
  <c r="G56" i="1"/>
  <c r="M55" i="1"/>
  <c r="L55" i="1"/>
  <c r="G55" i="1"/>
  <c r="M54" i="1"/>
  <c r="L54" i="1"/>
  <c r="G54" i="1"/>
  <c r="M53" i="1"/>
  <c r="L53" i="1"/>
  <c r="G53" i="1"/>
  <c r="M52" i="1"/>
  <c r="L52" i="1"/>
  <c r="G52" i="1"/>
  <c r="M51" i="1"/>
  <c r="L51" i="1"/>
  <c r="G51" i="1"/>
  <c r="M50" i="1"/>
  <c r="L50" i="1"/>
  <c r="G50" i="1"/>
  <c r="M49" i="1"/>
  <c r="L49" i="1"/>
  <c r="G49" i="1"/>
  <c r="M48" i="1"/>
  <c r="L48" i="1"/>
  <c r="G48" i="1"/>
  <c r="M47" i="1"/>
  <c r="L47" i="1"/>
  <c r="G47" i="1"/>
  <c r="M46" i="1"/>
  <c r="L46" i="1"/>
  <c r="G46" i="1"/>
  <c r="M45" i="1"/>
  <c r="L45" i="1"/>
  <c r="G45" i="1"/>
  <c r="M44" i="1"/>
  <c r="L44" i="1"/>
  <c r="G44" i="1"/>
  <c r="M43" i="1"/>
  <c r="L43" i="1"/>
  <c r="G43" i="1"/>
  <c r="M42" i="1"/>
  <c r="L42" i="1"/>
  <c r="G42" i="1"/>
  <c r="M41" i="1"/>
  <c r="L41" i="1"/>
  <c r="G41" i="1"/>
  <c r="M40" i="1"/>
  <c r="L40" i="1"/>
  <c r="G40" i="1"/>
  <c r="M39" i="1"/>
  <c r="L39" i="1"/>
  <c r="G39" i="1"/>
  <c r="M38" i="1"/>
  <c r="L38" i="1"/>
  <c r="G38" i="1"/>
  <c r="M37" i="1"/>
  <c r="L37" i="1"/>
  <c r="G37" i="1"/>
  <c r="M36" i="1"/>
  <c r="L36" i="1"/>
  <c r="G36" i="1"/>
  <c r="M35" i="1"/>
  <c r="L35" i="1"/>
  <c r="G35" i="1"/>
  <c r="M34" i="1"/>
  <c r="L34" i="1"/>
  <c r="G34" i="1"/>
  <c r="M33" i="1"/>
  <c r="L33" i="1"/>
  <c r="G33" i="1"/>
  <c r="M32" i="1"/>
  <c r="L32" i="1"/>
  <c r="G32" i="1"/>
  <c r="M31" i="1"/>
  <c r="L31" i="1"/>
  <c r="G31" i="1"/>
  <c r="M30" i="1"/>
  <c r="L30" i="1"/>
  <c r="G30" i="1"/>
  <c r="M29" i="1"/>
  <c r="L29" i="1"/>
  <c r="G29" i="1"/>
  <c r="M28" i="1"/>
  <c r="L28" i="1"/>
  <c r="G28" i="1"/>
  <c r="M27" i="1"/>
  <c r="L27" i="1"/>
  <c r="G27" i="1"/>
  <c r="M26" i="1"/>
  <c r="L26" i="1"/>
  <c r="G26" i="1"/>
  <c r="M25" i="1"/>
  <c r="L25" i="1"/>
  <c r="G25" i="1"/>
  <c r="M24" i="1"/>
  <c r="L24" i="1"/>
  <c r="G24" i="1"/>
  <c r="M23" i="1"/>
  <c r="L23" i="1"/>
  <c r="G23" i="1"/>
  <c r="M22" i="1"/>
  <c r="L22" i="1"/>
  <c r="G22" i="1"/>
  <c r="M21" i="1"/>
  <c r="L21" i="1"/>
  <c r="G21" i="1"/>
  <c r="M20" i="1"/>
  <c r="L20" i="1"/>
  <c r="G20" i="1"/>
  <c r="M19" i="1"/>
  <c r="L19" i="1"/>
  <c r="G19" i="1"/>
  <c r="M18" i="1"/>
  <c r="L18" i="1"/>
  <c r="G18" i="1"/>
  <c r="M17" i="1"/>
  <c r="L17" i="1"/>
  <c r="G17" i="1"/>
  <c r="M16" i="1"/>
  <c r="L16" i="1"/>
  <c r="G16" i="1"/>
  <c r="M15" i="1"/>
  <c r="L15" i="1"/>
  <c r="G15" i="1"/>
  <c r="M14" i="1"/>
  <c r="L14" i="1"/>
  <c r="G14" i="1"/>
  <c r="M13" i="1"/>
  <c r="L13" i="1"/>
  <c r="G13" i="1"/>
  <c r="M12" i="1"/>
  <c r="L12" i="1"/>
  <c r="G12" i="1"/>
  <c r="M11" i="1"/>
  <c r="L11" i="1"/>
  <c r="G11" i="1"/>
  <c r="M10" i="1"/>
  <c r="L10" i="1"/>
  <c r="G10" i="1"/>
  <c r="M9" i="1"/>
  <c r="L9" i="1"/>
  <c r="G9" i="1"/>
  <c r="G171" i="1" s="1"/>
  <c r="G201" i="1" l="1"/>
  <c r="G199" i="1"/>
  <c r="L199" i="1"/>
  <c r="M201" i="1"/>
  <c r="L201" i="1"/>
  <c r="L171" i="1"/>
  <c r="M171" i="1"/>
</calcChain>
</file>

<file path=xl/sharedStrings.xml><?xml version="1.0" encoding="utf-8"?>
<sst xmlns="http://schemas.openxmlformats.org/spreadsheetml/2006/main" count="399" uniqueCount="221">
  <si>
    <t>INSTITUTO DE SALUD PUBLICA DEL ESTADO DE GUANAJUATO
Programas y Proyectos de Inversión
Del 1 de Enero al 30 de Septiembre de 2022</t>
  </si>
  <si>
    <t>PROGRAMAS Y PROYECTOS DE INVERSIÓN</t>
  </si>
  <si>
    <t>DENOMINACIÓN PROGRAMA/PROYECTO</t>
  </si>
  <si>
    <t>PARTIDA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</si>
  <si>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</si>
  <si>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</si>
  <si>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</si>
  <si>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</si>
  <si>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</si>
  <si>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</si>
  <si>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</si>
  <si>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</si>
  <si>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</si>
  <si>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</si>
  <si>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</si>
  <si>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</si>
  <si>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G1115</t>
  </si>
  <si>
    <t>OPERACIÓN ADMINISTRATIVA DE LA DIRECCIÓN GENERAL DE ADMINISTRACIÓN.</t>
  </si>
  <si>
    <t>MUEBLES DE OFICINA Y ESTANTERIA</t>
  </si>
  <si>
    <t>MUEBLES, EXCEPTO DE OFICINA Y ESTANTERIA</t>
  </si>
  <si>
    <t>EQUIPO DE COMPUTO Y DE TECNOLOGIAS DE LA INFORMACI</t>
  </si>
  <si>
    <t>OTROS MOBILIARIOS Y EQUIPOS DE ADMINISTRACION</t>
  </si>
  <si>
    <t>EQUIPO Y APARATOS AUDIOVISUALES</t>
  </si>
  <si>
    <t>SISTEMAS DE AIRE ACONDICIONADO, CALEFACCION Y DE R</t>
  </si>
  <si>
    <t>G1115.0089</t>
  </si>
  <si>
    <t>SISTEMAS DE INFORMACIÓN EN SALUD</t>
  </si>
  <si>
    <t>G1116</t>
  </si>
  <si>
    <t>ADQUISICIÓN, ALMACENAMIENTO Y DISTRIBUCIÓN DE INSUMOS PARA LA SALUD, ASÍ COMO LA CONSERVACIÓN DE LOS</t>
  </si>
  <si>
    <t>HERRAMIENTAS Y MAQUINAS-HERRAMIENTA</t>
  </si>
  <si>
    <t>G1117</t>
  </si>
  <si>
    <t>OPERACIÓN Y ADMINISTRACIÓN DE LA DIRECCIÓN GENERAL DE RECURSOS HUMANOS.</t>
  </si>
  <si>
    <t>G2098</t>
  </si>
  <si>
    <t>OPERACIÓN Y ADMINISTRACIÓN DEL DESPACHO DE LA DIRECCIÓN GENERAL DEL ISAPEG.</t>
  </si>
  <si>
    <t>G2102</t>
  </si>
  <si>
    <t>PROMOCIÓN E IMPLEMENTACIÓN DE POLÍTICAS PARA LA ADMINISTRACIÓN DE RECURSOS HUMANOS, FINANCIEROS Y MA</t>
  </si>
  <si>
    <t>P1103</t>
  </si>
  <si>
    <t>OPERACIÓN DE LA JURISDICCIÓN SANITARIA  VII LEÓN</t>
  </si>
  <si>
    <t>P1109</t>
  </si>
  <si>
    <t>OPERACIÓN DEL LABORATORIO ESTATAL DE SALUD PÚBLICA PARA COLABORAR EN LA VIGILANCIA EPIDEMIOLÓGICA Y</t>
  </si>
  <si>
    <t>EQUIPO MEDICO Y DE LABORATORIO</t>
  </si>
  <si>
    <t>P1110</t>
  </si>
  <si>
    <t>OPERACIÓN DEL CENTRO ESTATAL DE MEDICINA TRANSFUSIONAL</t>
  </si>
  <si>
    <t>P1111</t>
  </si>
  <si>
    <t>OPERACIÓN DEL SISTEMA DE URGENCIAS DEL ESTADO DE GUANAJUATO</t>
  </si>
  <si>
    <t>OTRO MOBILIARIO Y EQUIPO EDUCACIONAL Y RECREATIVO</t>
  </si>
  <si>
    <t>EQUIPO DE COMUNICACION Y TELECOMUNICACION</t>
  </si>
  <si>
    <t>P1187</t>
  </si>
  <si>
    <t>OPERACIÓN DEL PRIMER NIVEL DE ATENCIÓN EN LA UNIDAD MÉDICA MUNICIPIO CUERAMARO</t>
  </si>
  <si>
    <t>P1210</t>
  </si>
  <si>
    <t>HOSPITALIZACIÓN Y VALORACIÓN DE PACIENTES EN EL HOSPITAL GENERAL CELAYA</t>
  </si>
  <si>
    <t>P1216</t>
  </si>
  <si>
    <t>HOSPITALIZACIÓN Y VALORACIÓN DE PACIENTES EN EL HOSPITAL GENERAL DE SILAO</t>
  </si>
  <si>
    <t>MAQUINARIA Y EQUIPO INDUSTRIAL</t>
  </si>
  <si>
    <t>P1219</t>
  </si>
  <si>
    <t>HOSPITALIZACIÓN Y VALORACIÓN DE PACIENTES EN EL HOSPITAL GENERAL DOLORES HIDALGO</t>
  </si>
  <si>
    <t>P1225</t>
  </si>
  <si>
    <t>HOSPITALIZACIÓN Y VALORACIÓN DE PACIENTES EN EL HOSPITAL GENERAL IRAPUATO</t>
  </si>
  <si>
    <t>P1228</t>
  </si>
  <si>
    <t>HOSPITALIZACIÓN Y VALORACIÓN DE PACIENTES EN EL HOSPITAL GENERAL LEÓN</t>
  </si>
  <si>
    <t>P1240</t>
  </si>
  <si>
    <t>HOSPITALIZACIÓN Y VALORACIÓN DE PACIENTES EN EL HOSPITAL GENERAL SAN LUIS DE LA PAZ</t>
  </si>
  <si>
    <t>OTROS EQUIPOS</t>
  </si>
  <si>
    <t>P1244</t>
  </si>
  <si>
    <t>HOSPITALIZACIÓN Y VALORACIÓN DE PACIENTES EN EL HOSPITAL GENERAL SAN MIGUEL ALLENDE</t>
  </si>
  <si>
    <t>EQUIPOS DE GENERACION ELECTRICA, APARATOS Y ACCESO</t>
  </si>
  <si>
    <t>P1256</t>
  </si>
  <si>
    <t>HOSPITALIZACIÓN Y VALORACIÓN DE PACIENTES EN EL HOSPITAL MATERNO DE CELAYA</t>
  </si>
  <si>
    <t>P1260</t>
  </si>
  <si>
    <t>HOSPITALIZACIÓN Y VALORACIÓN DE PACIENTES EN EL HOSPITAL MATERNO INFANTIL DE IRAPUATO</t>
  </si>
  <si>
    <t>P1288</t>
  </si>
  <si>
    <t>HOSPITALIZACIÓN Y VALORACIÓN DE PACIENTES EN EL HOSPITAL COMUNITARIO JARAL DEL PROGRESO</t>
  </si>
  <si>
    <t>P1289</t>
  </si>
  <si>
    <t>HOSPITALIZACIÓN Y VALORACIÓN DE PACIENTES EN EL HOSPITAL COMUNITARIO SANTA CRUZ DE JUVENTINO ROSAS</t>
  </si>
  <si>
    <t>P1294</t>
  </si>
  <si>
    <t>HOSPITALIZACIÓN Y VALORACIÓN DE PACIENTES EN EL HOSPITAL COMUNITARIO SAN FRANCISCO DEL RINCÓN</t>
  </si>
  <si>
    <t>P1305</t>
  </si>
  <si>
    <t>HOSPITALIZACIÓN Y VALORACIÓN DE PACIENTES EN EL HOSPITAL COMUNITARIO SAN DIEGO DE LA UNIÓN</t>
  </si>
  <si>
    <t>P1310</t>
  </si>
  <si>
    <t>HOSPITALIZACIÓN Y VALORACIÓN DE PACIENTES EN EL HOSPITAL COMUNITARIO ROMITA</t>
  </si>
  <si>
    <t>P1321</t>
  </si>
  <si>
    <t>HOSPITALIZACIÓN Y VALORACIÓN DE PACIENTES EN EL HOSPITAL DE ESPECIALIDADES PEDIÁTRICO DE LEÓN</t>
  </si>
  <si>
    <t>P1324</t>
  </si>
  <si>
    <t>ATENCIÓN DE PACIENTES EN EL CENTRO DE ATENCIÓN INTEGRAL A LA SALUD MENTAL DE LEÓN</t>
  </si>
  <si>
    <t>INSTRUMENTAL MEDICO Y DE LABORATORIO</t>
  </si>
  <si>
    <t>P1327</t>
  </si>
  <si>
    <t>HOSPITALIZACIÓN Y VALORACIÓN DE PACIENTES EN EL CENTRO ESTATAL DE CUIDADOS CRÍTICOS, SALAMANCA</t>
  </si>
  <si>
    <t>P1330</t>
  </si>
  <si>
    <t>VALORACIÓN DE PACIENTES EN EL CENTRO ESTATAL DE ATENCIÓN INTEGRAL EN ADICCIONES DE LEÓN</t>
  </si>
  <si>
    <t>P2776</t>
  </si>
  <si>
    <t>OPERACIÓN DE LABORATORIO ESTATAL DE SALUD PUBLICA EN MATERIA DE VIGILANCIA EPIDEMIOLÓGICA Y CAPACITA</t>
  </si>
  <si>
    <t>P2779</t>
  </si>
  <si>
    <t>OPERACIÓN Y ADMINISTRACIÓN DE LA DIRECCIÓN GENERAL DE SERVICIOS DE SALUD IMPULSANDO ACCIONES DE PREV</t>
  </si>
  <si>
    <t>P2779.0001</t>
  </si>
  <si>
    <t>PREVENCIÓN Y ATENCIÓN DE LAS ADICCIONES</t>
  </si>
  <si>
    <t>P2779.0012</t>
  </si>
  <si>
    <t>ESCUELA Y SALUD</t>
  </si>
  <si>
    <t>P2779.0013</t>
  </si>
  <si>
    <t>IGUALDAD DE GÉNERO EN SALUD</t>
  </si>
  <si>
    <t>P2779.0017</t>
  </si>
  <si>
    <t>PLANIFICACIÓN FAMILIAR Y ANTICONCEPCIÓN</t>
  </si>
  <si>
    <t>CAMARAS FOTOGRAFICAS Y DE VIDEO</t>
  </si>
  <si>
    <t>SOFTWARE</t>
  </si>
  <si>
    <t>P2779.0021</t>
  </si>
  <si>
    <t>SALUD BUCAL</t>
  </si>
  <si>
    <t>P2779.0023</t>
  </si>
  <si>
    <t>PREVENCIÓN Y ATENCIÓN EN SALUD MENTAL</t>
  </si>
  <si>
    <t>P2779.0024</t>
  </si>
  <si>
    <t>SALUD SEXUAL Y REPRODUCTIVA PARA ADOLESCENTES</t>
  </si>
  <si>
    <t>P2779.0026</t>
  </si>
  <si>
    <t>SEGURIDAD VIAL</t>
  </si>
  <si>
    <t>P2779.0108</t>
  </si>
  <si>
    <t>ENFERMEDADES CARDIOMETABÓLICAS</t>
  </si>
  <si>
    <t>P2779.0118</t>
  </si>
  <si>
    <t>ABORTO SEGURO</t>
  </si>
  <si>
    <t>P2779.0119</t>
  </si>
  <si>
    <t>CÁNCER</t>
  </si>
  <si>
    <t>P2779.0122</t>
  </si>
  <si>
    <t>SALUD MATERNA</t>
  </si>
  <si>
    <t>P2779.0123</t>
  </si>
  <si>
    <t>SALUD PERINATAL</t>
  </si>
  <si>
    <t>P2779.0149</t>
  </si>
  <si>
    <t>VIGILANCIA LABORATORIOS</t>
  </si>
  <si>
    <t>P2779.0159</t>
  </si>
  <si>
    <t>POLÍTICAS DE SALUD PÚBLICA Y PROMOCIÓN DE LA SALUD</t>
  </si>
  <si>
    <t>P2781</t>
  </si>
  <si>
    <t>DIRECCIÓN GENERAL DE PROTECCIÓN CONTRA RIESGOS SANITARIOS</t>
  </si>
  <si>
    <t>P2800</t>
  </si>
  <si>
    <t>HOSPITALIZACIÓN Y VALORACIÓN DE PACIENTES EN EL HOSPITAL DE LOS PUEBLOS DEL RINCÓN</t>
  </si>
  <si>
    <t>Q0679</t>
  </si>
  <si>
    <t>EQUIPAMIENTO DE UNIDADES MÉDICAS EN SALUD</t>
  </si>
  <si>
    <t>Q1492</t>
  </si>
  <si>
    <t>HOSPITAL COMUNITARIO DE ROMITA (REMODELACIÓN Y AMPLIACIÓN)</t>
  </si>
  <si>
    <t>Q1493</t>
  </si>
  <si>
    <t>HOSPITAL GENERAL DOLORES HIDALGO-REHABILITACIÓN</t>
  </si>
  <si>
    <t>Q1494</t>
  </si>
  <si>
    <t>HOSPITAL GENERAL DE IRAPUATO (REMODELACIÓN)</t>
  </si>
  <si>
    <t>Q1525</t>
  </si>
  <si>
    <t>HOSPITAL COMUNITARIO DE CORTAZAR (AMPLIACIÓN Y REMODELACIÓN)</t>
  </si>
  <si>
    <t>Q1526</t>
  </si>
  <si>
    <t>HOSPITAL GENERAL GUANAJUATO</t>
  </si>
  <si>
    <t>Q1599</t>
  </si>
  <si>
    <t>NUEVO HOSPITAL GENERAL DE LEÓN</t>
  </si>
  <si>
    <t>Q2163</t>
  </si>
  <si>
    <t>SUSTITUCIÓN DEL CENTRO DE SALUD CON SERVICIOS AMPLIADOS (CESSA) DE VICTORIA</t>
  </si>
  <si>
    <t>Q2537</t>
  </si>
  <si>
    <t>TOMÓGRAFO EN EL HOSPITAL DE ESPECIALIDADES PEDIÁTRICO DE LEÓN</t>
  </si>
  <si>
    <t>Q2560</t>
  </si>
  <si>
    <t>HOSPITAL GENERAL DE SILAO - AMPLIACIÓN</t>
  </si>
  <si>
    <t>Q2615</t>
  </si>
  <si>
    <t>CENTRO DE ATENCIÓN INTEGRAL A LA SALUD MENTAL</t>
  </si>
  <si>
    <t>Q2810</t>
  </si>
  <si>
    <t>UMAPS MAGDALENA DE ARACEO, VALLE DE SANTIAGO</t>
  </si>
  <si>
    <t>Q2811</t>
  </si>
  <si>
    <t>HOSPITAL MATERNO INFANTIL DE LEÓN (AMPLIACIÓN Y REMODELACIÓN)</t>
  </si>
  <si>
    <t>Q2877</t>
  </si>
  <si>
    <t>HOSPITAL GENERAL CELAYA</t>
  </si>
  <si>
    <t>Q3305</t>
  </si>
  <si>
    <t>UMAPS VALTIERRA, SALAMANCA (SUSTITUCIÓN)</t>
  </si>
  <si>
    <t>Q3339</t>
  </si>
  <si>
    <t>HOSPITAL GENERAL DE SAN MIGUEL DE ALLENDE (EQUIPAMIENTO)</t>
  </si>
  <si>
    <t>Q3340</t>
  </si>
  <si>
    <t>HOSPITAL GENERAL SALAMANCA</t>
  </si>
  <si>
    <t>Q3341</t>
  </si>
  <si>
    <t>HOSPITAL GENERAL SALVATIERRA</t>
  </si>
  <si>
    <t>Q3342</t>
  </si>
  <si>
    <t>HOSPITAL MATERNO DE CELAYA (EQUIPAMIENTO)</t>
  </si>
  <si>
    <t>Q3349</t>
  </si>
  <si>
    <t>HOSP. COMU. DE TARIMORO</t>
  </si>
  <si>
    <t>Q3350</t>
  </si>
  <si>
    <t>HOSPITAL MATERNO INFANTIL DE IRAPUATO (EQUIPAMIENTO)</t>
  </si>
  <si>
    <t>Q3352</t>
  </si>
  <si>
    <t>HOSPITAL COMUNITARIO DE MANUEL DOBLADO</t>
  </si>
  <si>
    <t>Q3356</t>
  </si>
  <si>
    <t>HOSPITAL COMUNITARIO DE JARAL DEL PROGRESO</t>
  </si>
  <si>
    <t>Q3361</t>
  </si>
  <si>
    <t>HOSPITAL GENERAL DE SAN JOSÉ ITURBIDE</t>
  </si>
  <si>
    <t>Q3362</t>
  </si>
  <si>
    <t>HOSPITAL COMUNITARIO DE VILLAGRÁN</t>
  </si>
  <si>
    <t>Q3363</t>
  </si>
  <si>
    <t>HOSPITAL COMUNITARIO DE ABASOLO</t>
  </si>
  <si>
    <t>Q3365</t>
  </si>
  <si>
    <t>HOSP. GRAL. DE SAN LUIS DE LA PAZ</t>
  </si>
  <si>
    <t>Q3367</t>
  </si>
  <si>
    <t>HOSPITAL GENERAL DE PÉNJAMO (EQUIPAMIENTO)</t>
  </si>
  <si>
    <t>Q3388</t>
  </si>
  <si>
    <t>FORTALECIMIENTO DE LOS SERVICIOS DE SALUD DEL ESTADO DE GUANAJUATO PARA LA ATENCIÓN DE CONTINGENCIAS</t>
  </si>
  <si>
    <t>TOTAL PROGRAMA DE INVERSIÓN DE ADQUISICIONES</t>
  </si>
  <si>
    <t>PROYECTOS DE INVERSIÓN</t>
  </si>
  <si>
    <t>PROGRAMA DE INVERSIÓN DE INFRAESTRUCTURA</t>
  </si>
  <si>
    <t>EDIFICACION NO HABITACIONAL</t>
  </si>
  <si>
    <t>Q2066</t>
  </si>
  <si>
    <t>IPP NUEVO HOSPITAL GENERAL DE LEÓN</t>
  </si>
  <si>
    <t>Q2764</t>
  </si>
  <si>
    <t>SUSTITUCIÓN DEL CENTRO DE ATENCIÓN INTEGRAL DE SERVICIOS ESENCIALES DE SALUD (CAISES) DE SAN JOSÉ IT</t>
  </si>
  <si>
    <t>Q2814</t>
  </si>
  <si>
    <t>CENTRO DE ATENCIÓN INTEGRAL EN SERVICIOS ESENCIALES DE SALUD (CAISES) DE VILLAGRÁN</t>
  </si>
  <si>
    <t>Q2829</t>
  </si>
  <si>
    <t>UMAPS EL CARRICILLO, ATARJEA</t>
  </si>
  <si>
    <t>Q2852</t>
  </si>
  <si>
    <t>UMAPS VENADO DE YOSTIRO, IRAPUATO</t>
  </si>
  <si>
    <t>Q2981</t>
  </si>
  <si>
    <t>UMAPS LOS CASTILLOS, LEÓN (SUSTITUCIÓN)</t>
  </si>
  <si>
    <t>Q3295</t>
  </si>
  <si>
    <t>HOSPITAL GENERAL DE URIANGATO (AMPLIACIÓN Y REMODELACIÓN)</t>
  </si>
  <si>
    <t>Q3301</t>
  </si>
  <si>
    <t>TORRE MÉDICA DEL HOSPITAL GENERAL DE IRAPUATO</t>
  </si>
  <si>
    <t>Q3353</t>
  </si>
  <si>
    <t>HOSPITAL COMUNITARIO DE HUANÍMARO - AMPLIACIÓN Y REMODELACIÓN</t>
  </si>
  <si>
    <t>Q3418</t>
  </si>
  <si>
    <t>CENTRO DE SALUD XICHÚ</t>
  </si>
  <si>
    <t>Q3427</t>
  </si>
  <si>
    <t>SUSTITUCIÓN DEL CENTRO DE ATENCION INTEGRAL EN SERVICIOS ESENCIALES DE SALUD (CAISES)  JARAL DEL PRO</t>
  </si>
  <si>
    <t>Q3645</t>
  </si>
  <si>
    <t>UMAPS JALPA DE CÁNOVAS EN PURÍSIMA DEL RINCÓN ( SUSTITUCIÓN)</t>
  </si>
  <si>
    <t>Q3691</t>
  </si>
  <si>
    <t>UMAPS SAN BARTOLOMÉ DE AGUA CALIENTE, APASEO EL AL</t>
  </si>
  <si>
    <t>Q3773</t>
  </si>
  <si>
    <t>CAISES COLÓN IRAPUATO</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</si>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</sst>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11" x14ac:knownFonts="1">
    <font>
      <sz val="8"/>
      <color theme="1"/>
      <name val="Arial"/>
      <family val="2"/>
    </font>
    <font>
      <sz val="11"/>
      <color theme="1"/>
      <name val="Calibri"/>
      <family val="2"/>
      <scheme val="minor"/>
    </font>
    <font>
      <sz val="8"/>
      <color theme="1"/>
      <name val="Arial"/>
      <family val="2"/>
    </font>
    <font>
      <sz val="10"/>
      <name val="Arial"/>
      <family val="2"/>
    </font>
    <font>
      <sz val="10"/>
      <color theme="1"/>
      <name val="Times New Roman"/>
      <family val="2"/>
    </font>
    <font>
      <b/>
      <sz val="8"/>
      <name val="Arial"/>
      <family val="2"/>
    </font>
    <font>
      <sz val="10"/>
      <color theme="1"/>
      <name val="Arial"/>
      <family val="2"/>
    </font>
    <font>
      <sz val="8"/>
      <name val="Arial"/>
      <family val="2"/>
    </font>
    <font>
      <b/>
      <sz val="9"/>
      <color indexed="8"/>
      <name val="Calibri"/>
      <family val="2"/>
      <scheme val="minor"/>
    </font>
    <font>
      <b/>
      <sz val="8"/>
      <color indexed="8"/>
      <name val="Arial"/>
      <family val="2"/>
    </font>
    <font>
      <sz val="8"/>
      <color indexed="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64"/>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xf numFmtId="0" fontId="1" fillId="0" borderId="0"/>
  </cellStyleXfs>
  <cellXfs count="122">
    <xf numFmtId="0" fontId="0" fillId="0" borderId="0" xfId="0"/>
    <xf numFmtId="0" fontId="3" fillId="0" borderId="0" xfId="0" applyFont="1"/>
    <xf numFmtId="0" fontId="6" fillId="0" borderId="0" xfId="0" applyFont="1"/>
    <xf numFmtId="0" fontId="3" fillId="4" borderId="0" xfId="0" applyFont="1" applyFill="1"/>
    <xf numFmtId="0" fontId="8" fillId="4" borderId="0" xfId="0" applyFont="1" applyFill="1" applyBorder="1" applyAlignment="1" applyProtection="1">
      <alignment horizontal="center" vertical="center" wrapText="1"/>
    </xf>
    <xf numFmtId="0" fontId="3" fillId="4" borderId="0" xfId="0" applyFont="1" applyFill="1" applyBorder="1"/>
    <xf numFmtId="0" fontId="9" fillId="4" borderId="0" xfId="0" applyFont="1" applyFill="1" applyBorder="1" applyAlignment="1" applyProtection="1">
      <alignment horizontal="right" vertical="center" wrapText="1"/>
    </xf>
    <xf numFmtId="0" fontId="9" fillId="4" borderId="10" xfId="0" applyFont="1" applyFill="1" applyBorder="1" applyAlignment="1" applyProtection="1">
      <alignment horizontal="right" vertical="center" wrapText="1"/>
    </xf>
    <xf numFmtId="0" fontId="3" fillId="4" borderId="9" xfId="0" applyFont="1" applyFill="1" applyBorder="1"/>
    <xf numFmtId="0" fontId="8" fillId="4" borderId="0" xfId="0" applyFont="1" applyFill="1" applyBorder="1" applyAlignment="1" applyProtection="1">
      <alignment vertical="center" wrapText="1"/>
    </xf>
    <xf numFmtId="0" fontId="10" fillId="4" borderId="0" xfId="0" applyFont="1" applyFill="1" applyBorder="1" applyAlignment="1" applyProtection="1">
      <alignment horizontal="left" vertical="top" wrapText="1"/>
    </xf>
    <xf numFmtId="0" fontId="10" fillId="4" borderId="10" xfId="0" applyFont="1" applyFill="1" applyBorder="1" applyAlignment="1" applyProtection="1">
      <alignment horizontal="left" vertical="top" wrapText="1"/>
    </xf>
    <xf numFmtId="0" fontId="3" fillId="0" borderId="27" xfId="0" applyFont="1" applyFill="1" applyBorder="1"/>
    <xf numFmtId="0" fontId="3" fillId="0" borderId="28" xfId="0" applyFont="1" applyFill="1" applyBorder="1"/>
    <xf numFmtId="0" fontId="10" fillId="0" borderId="28" xfId="0" applyFont="1" applyFill="1" applyBorder="1" applyAlignment="1" applyProtection="1">
      <alignment horizontal="center" vertical="center" wrapText="1"/>
    </xf>
    <xf numFmtId="0" fontId="10" fillId="0" borderId="28" xfId="0" applyFont="1" applyFill="1" applyBorder="1" applyAlignment="1" applyProtection="1">
      <alignment vertical="center" wrapText="1"/>
    </xf>
    <xf numFmtId="164" fontId="9" fillId="0" borderId="28" xfId="0" applyNumberFormat="1" applyFont="1" applyFill="1" applyBorder="1" applyAlignment="1" applyProtection="1">
      <alignment horizontal="left" vertical="top" wrapText="1"/>
    </xf>
    <xf numFmtId="0" fontId="10" fillId="0" borderId="28" xfId="0" applyFont="1" applyFill="1" applyBorder="1" applyAlignment="1" applyProtection="1">
      <alignment horizontal="left" vertical="top" wrapText="1"/>
    </xf>
    <xf numFmtId="0" fontId="10" fillId="0" borderId="29" xfId="0" applyFont="1" applyFill="1" applyBorder="1" applyAlignment="1" applyProtection="1">
      <alignment horizontal="left" vertical="top" wrapText="1"/>
    </xf>
    <xf numFmtId="0" fontId="7" fillId="0" borderId="30" xfId="0" applyFont="1" applyFill="1" applyBorder="1"/>
    <xf numFmtId="0" fontId="7" fillId="0" borderId="31" xfId="0" applyFont="1" applyFill="1" applyBorder="1"/>
    <xf numFmtId="0" fontId="10" fillId="0" borderId="31" xfId="0" applyFont="1" applyFill="1" applyBorder="1" applyAlignment="1" applyProtection="1">
      <alignment horizontal="left" wrapText="1"/>
    </xf>
    <xf numFmtId="0" fontId="10" fillId="0" borderId="31" xfId="0" applyFont="1" applyFill="1" applyBorder="1" applyAlignment="1" applyProtection="1">
      <alignment horizontal="center" vertical="center" wrapText="1"/>
    </xf>
    <xf numFmtId="0" fontId="10" fillId="0" borderId="31" xfId="0" applyFont="1" applyFill="1" applyBorder="1" applyAlignment="1" applyProtection="1">
      <alignment vertical="center" wrapText="1"/>
    </xf>
    <xf numFmtId="3" fontId="10" fillId="0" borderId="31" xfId="0" applyNumberFormat="1" applyFont="1" applyFill="1" applyBorder="1" applyAlignment="1" applyProtection="1">
      <alignment horizontal="left" vertical="top" wrapText="1"/>
    </xf>
    <xf numFmtId="3" fontId="10" fillId="0" borderId="31" xfId="1" applyNumberFormat="1" applyFont="1" applyFill="1" applyBorder="1" applyAlignment="1" applyProtection="1">
      <alignment vertical="top" wrapText="1"/>
    </xf>
    <xf numFmtId="9" fontId="10" fillId="0" borderId="31" xfId="2" applyFont="1" applyFill="1" applyBorder="1" applyAlignment="1" applyProtection="1">
      <alignment horizontal="center" vertical="top" wrapText="1"/>
    </xf>
    <xf numFmtId="9" fontId="10" fillId="0" borderId="32" xfId="2" applyFont="1" applyFill="1" applyBorder="1" applyAlignment="1" applyProtection="1">
      <alignment horizontal="center" vertical="top" wrapText="1"/>
    </xf>
    <xf numFmtId="0" fontId="7" fillId="0" borderId="33" xfId="0" applyFont="1" applyFill="1" applyBorder="1"/>
    <xf numFmtId="0" fontId="7" fillId="0" borderId="34" xfId="0" applyFont="1" applyFill="1" applyBorder="1"/>
    <xf numFmtId="0" fontId="10" fillId="0" borderId="34" xfId="0" applyFont="1" applyFill="1" applyBorder="1" applyAlignment="1" applyProtection="1">
      <alignment horizontal="left" wrapText="1"/>
    </xf>
    <xf numFmtId="0" fontId="10" fillId="0" borderId="34" xfId="0" applyFont="1" applyFill="1" applyBorder="1" applyAlignment="1" applyProtection="1">
      <alignment horizontal="center" vertical="center" wrapText="1"/>
    </xf>
    <xf numFmtId="0" fontId="10" fillId="0" borderId="34" xfId="0" applyFont="1" applyFill="1" applyBorder="1" applyAlignment="1" applyProtection="1">
      <alignment vertical="center" wrapText="1"/>
    </xf>
    <xf numFmtId="3" fontId="10" fillId="0" borderId="34" xfId="0" applyNumberFormat="1" applyFont="1" applyFill="1" applyBorder="1" applyAlignment="1" applyProtection="1">
      <alignment horizontal="left" vertical="top" wrapText="1"/>
    </xf>
    <xf numFmtId="3" fontId="10" fillId="0" borderId="34" xfId="1" applyNumberFormat="1" applyFont="1" applyFill="1" applyBorder="1" applyAlignment="1" applyProtection="1">
      <alignment vertical="top" wrapText="1"/>
    </xf>
    <xf numFmtId="9" fontId="10" fillId="0" borderId="34" xfId="2" applyFont="1" applyFill="1" applyBorder="1" applyAlignment="1" applyProtection="1">
      <alignment horizontal="center" vertical="top" wrapText="1"/>
    </xf>
    <xf numFmtId="9" fontId="10" fillId="0" borderId="35" xfId="2" applyFont="1" applyFill="1" applyBorder="1" applyAlignment="1" applyProtection="1">
      <alignment horizontal="center" vertical="top" wrapText="1"/>
    </xf>
    <xf numFmtId="0" fontId="6" fillId="4" borderId="0" xfId="0" applyFont="1" applyFill="1"/>
    <xf numFmtId="0" fontId="3" fillId="0" borderId="36" xfId="0" applyFont="1" applyBorder="1"/>
    <xf numFmtId="0" fontId="6" fillId="0" borderId="36" xfId="0" applyFont="1" applyBorder="1"/>
    <xf numFmtId="0" fontId="6" fillId="4" borderId="36" xfId="0" applyFont="1" applyFill="1" applyBorder="1"/>
    <xf numFmtId="0" fontId="3" fillId="0" borderId="0" xfId="0" applyFont="1" applyBorder="1"/>
    <xf numFmtId="0" fontId="6" fillId="0" borderId="0" xfId="0" applyFont="1" applyBorder="1"/>
    <xf numFmtId="0" fontId="6" fillId="4" borderId="0" xfId="0" applyFont="1" applyFill="1" applyBorder="1"/>
    <xf numFmtId="0" fontId="3" fillId="0" borderId="0" xfId="0" applyFont="1" applyFill="1"/>
    <xf numFmtId="0" fontId="6" fillId="0" borderId="0" xfId="0" applyFont="1" applyFill="1"/>
    <xf numFmtId="0" fontId="9" fillId="0" borderId="34" xfId="0" applyFont="1" applyFill="1" applyBorder="1" applyAlignment="1" applyProtection="1">
      <alignment horizontal="center" vertical="center" wrapText="1"/>
    </xf>
    <xf numFmtId="0" fontId="9" fillId="0" borderId="34" xfId="0" applyFont="1" applyFill="1" applyBorder="1" applyAlignment="1" applyProtection="1">
      <alignment vertical="center" wrapText="1"/>
    </xf>
    <xf numFmtId="3" fontId="9" fillId="0" borderId="34" xfId="1" applyNumberFormat="1" applyFont="1" applyFill="1" applyBorder="1" applyAlignment="1" applyProtection="1">
      <alignment horizontal="left" vertical="top" wrapText="1"/>
    </xf>
    <xf numFmtId="9" fontId="9" fillId="0" borderId="34" xfId="2" applyFont="1" applyFill="1" applyBorder="1" applyAlignment="1" applyProtection="1">
      <alignment horizontal="center" vertical="top" wrapText="1"/>
    </xf>
    <xf numFmtId="9" fontId="9" fillId="0" borderId="35" xfId="2" applyFont="1" applyFill="1" applyBorder="1" applyAlignment="1" applyProtection="1">
      <alignment horizontal="center" vertical="top" wrapText="1"/>
    </xf>
    <xf numFmtId="0" fontId="10" fillId="0" borderId="34" xfId="0" applyFont="1" applyFill="1" applyBorder="1" applyAlignment="1" applyProtection="1">
      <alignment horizontal="left" vertical="top" wrapText="1"/>
    </xf>
    <xf numFmtId="0" fontId="10" fillId="0" borderId="34" xfId="0" applyFont="1" applyFill="1" applyBorder="1" applyAlignment="1" applyProtection="1">
      <alignment horizontal="center" vertical="top" wrapText="1"/>
    </xf>
    <xf numFmtId="0" fontId="10" fillId="0" borderId="35" xfId="0" applyFont="1" applyFill="1" applyBorder="1" applyAlignment="1" applyProtection="1">
      <alignment horizontal="left" vertical="top" wrapText="1"/>
    </xf>
    <xf numFmtId="3" fontId="9" fillId="4" borderId="34" xfId="0" applyNumberFormat="1" applyFont="1" applyFill="1" applyBorder="1" applyAlignment="1" applyProtection="1">
      <alignment horizontal="right" vertical="center" wrapText="1"/>
    </xf>
    <xf numFmtId="9" fontId="9" fillId="4" borderId="34" xfId="2" applyFont="1" applyFill="1" applyBorder="1" applyAlignment="1" applyProtection="1">
      <alignment horizontal="center" vertical="top" wrapText="1"/>
    </xf>
    <xf numFmtId="9" fontId="9" fillId="4" borderId="35" xfId="2" applyFont="1" applyFill="1" applyBorder="1" applyAlignment="1" applyProtection="1">
      <alignment horizontal="center" vertical="top" wrapText="1"/>
    </xf>
    <xf numFmtId="0" fontId="8" fillId="0" borderId="34" xfId="0" applyFont="1" applyFill="1" applyBorder="1" applyAlignment="1" applyProtection="1">
      <alignment horizontal="center" vertical="center" wrapText="1"/>
    </xf>
    <xf numFmtId="0" fontId="8" fillId="0" borderId="34" xfId="0" applyFont="1" applyFill="1" applyBorder="1" applyAlignment="1" applyProtection="1">
      <alignment vertical="center" wrapText="1"/>
    </xf>
    <xf numFmtId="0" fontId="3" fillId="0" borderId="33" xfId="0" applyFont="1" applyFill="1" applyBorder="1"/>
    <xf numFmtId="0" fontId="9" fillId="0" borderId="33"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44" fontId="9" fillId="0" borderId="34" xfId="1" applyFont="1" applyFill="1" applyBorder="1" applyAlignment="1" applyProtection="1">
      <alignment horizontal="left" vertical="top" wrapText="1"/>
    </xf>
    <xf numFmtId="0" fontId="7" fillId="0" borderId="33" xfId="0" applyFont="1" applyBorder="1"/>
    <xf numFmtId="0" fontId="7" fillId="0" borderId="34" xfId="0" applyFont="1" applyBorder="1"/>
    <xf numFmtId="0" fontId="10" fillId="5" borderId="34" xfId="0" applyFont="1" applyFill="1" applyBorder="1" applyAlignment="1" applyProtection="1">
      <alignment horizontal="left" vertical="top" wrapText="1"/>
    </xf>
    <xf numFmtId="0" fontId="10" fillId="5" borderId="34" xfId="0" applyFont="1" applyFill="1" applyBorder="1" applyAlignment="1" applyProtection="1">
      <alignment horizontal="center" vertical="top" wrapText="1"/>
    </xf>
    <xf numFmtId="3" fontId="10" fillId="5" borderId="34" xfId="0" applyNumberFormat="1" applyFont="1" applyFill="1" applyBorder="1" applyAlignment="1" applyProtection="1">
      <alignment horizontal="left" vertical="top" wrapText="1"/>
    </xf>
    <xf numFmtId="0" fontId="10" fillId="5" borderId="35" xfId="0" applyFont="1" applyFill="1" applyBorder="1" applyAlignment="1" applyProtection="1">
      <alignment horizontal="left" vertical="top" wrapText="1"/>
    </xf>
    <xf numFmtId="3" fontId="9" fillId="6" borderId="34" xfId="0" applyNumberFormat="1" applyFont="1" applyFill="1" applyBorder="1" applyAlignment="1" applyProtection="1">
      <alignment horizontal="right" vertical="center" wrapText="1"/>
    </xf>
    <xf numFmtId="9" fontId="9" fillId="3" borderId="34" xfId="2" applyFont="1" applyFill="1" applyBorder="1" applyAlignment="1" applyProtection="1">
      <alignment horizontal="center" vertical="top" wrapText="1"/>
    </xf>
    <xf numFmtId="9" fontId="9" fillId="3" borderId="35" xfId="2" applyFont="1" applyFill="1" applyBorder="1" applyAlignment="1" applyProtection="1">
      <alignment horizontal="center" vertical="top" wrapText="1"/>
    </xf>
    <xf numFmtId="0" fontId="3" fillId="0" borderId="33" xfId="0" applyFont="1" applyBorder="1"/>
    <xf numFmtId="0" fontId="3" fillId="0" borderId="34" xfId="0" applyFont="1" applyBorder="1"/>
    <xf numFmtId="0" fontId="3" fillId="0" borderId="34" xfId="0" applyFont="1" applyBorder="1" applyAlignment="1">
      <alignment horizontal="center"/>
    </xf>
    <xf numFmtId="0" fontId="3" fillId="0" borderId="35" xfId="0" applyFont="1" applyBorder="1"/>
    <xf numFmtId="0" fontId="7" fillId="0" borderId="33" xfId="0" applyFont="1" applyBorder="1" applyProtection="1">
      <protection locked="0"/>
    </xf>
    <xf numFmtId="0" fontId="7" fillId="0" borderId="34" xfId="0" applyFont="1" applyBorder="1" applyProtection="1">
      <protection locked="0"/>
    </xf>
    <xf numFmtId="0" fontId="0" fillId="0" borderId="34" xfId="0" applyBorder="1" applyProtection="1">
      <protection locked="0"/>
    </xf>
    <xf numFmtId="0" fontId="0" fillId="0" borderId="34" xfId="0" applyBorder="1" applyAlignment="1" applyProtection="1">
      <alignment horizontal="center"/>
      <protection locked="0"/>
    </xf>
    <xf numFmtId="0" fontId="6" fillId="0" borderId="37" xfId="0" applyFont="1" applyBorder="1"/>
    <xf numFmtId="0" fontId="6" fillId="0" borderId="38" xfId="0" applyFont="1" applyBorder="1"/>
    <xf numFmtId="0" fontId="6" fillId="0" borderId="39" xfId="0" applyFont="1" applyBorder="1"/>
    <xf numFmtId="0" fontId="8" fillId="4" borderId="0" xfId="0" applyFont="1" applyFill="1" applyBorder="1" applyAlignment="1" applyProtection="1">
      <alignment horizontal="left" vertical="center" wrapText="1"/>
    </xf>
    <xf numFmtId="0" fontId="9" fillId="4" borderId="33"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0" fontId="9" fillId="6" borderId="33" xfId="0" applyFont="1" applyFill="1" applyBorder="1" applyAlignment="1" applyProtection="1">
      <alignment horizontal="left" vertical="center" wrapText="1"/>
    </xf>
    <xf numFmtId="0" fontId="9" fillId="6" borderId="34" xfId="0" applyFont="1" applyFill="1" applyBorder="1" applyAlignment="1" applyProtection="1">
      <alignment horizontal="left" vertical="center" wrapText="1"/>
    </xf>
    <xf numFmtId="0" fontId="7" fillId="3" borderId="7"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0" fontId="8" fillId="4" borderId="2" xfId="0" applyFont="1" applyFill="1" applyBorder="1" applyAlignment="1" applyProtection="1">
      <alignment horizontal="left" vertical="center" wrapText="1"/>
    </xf>
    <xf numFmtId="0" fontId="9" fillId="4" borderId="7" xfId="0" applyFont="1" applyFill="1" applyBorder="1" applyAlignment="1" applyProtection="1">
      <alignment horizontal="right" vertical="center" wrapText="1"/>
    </xf>
    <xf numFmtId="0" fontId="5" fillId="2" borderId="1" xfId="3" applyFont="1" applyFill="1" applyBorder="1" applyAlignment="1" applyProtection="1">
      <alignment horizontal="center" vertical="center" wrapText="1"/>
      <protection locked="0"/>
    </xf>
    <xf numFmtId="0" fontId="5" fillId="2" borderId="2" xfId="3" applyFont="1" applyFill="1" applyBorder="1" applyAlignment="1" applyProtection="1">
      <alignment horizontal="center" vertical="center" wrapText="1"/>
      <protection locked="0"/>
    </xf>
    <xf numFmtId="0" fontId="5" fillId="2" borderId="3" xfId="3"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cellXfs>
  <cellStyles count="5">
    <cellStyle name="Moneda" xfId="1" builtinId="4"/>
    <cellStyle name="Normal" xfId="0" builtinId="0"/>
    <cellStyle name="Normal 16 6" xfId="4" xr:uid="{6DC2F842-40E0-416D-909A-D40DA9E07ECD}"/>
    <cellStyle name="Normal 3 10 2" xfId="3" xr:uid="{EFC5E1A3-9AAE-40CA-B419-B2C7648A4FB9}"/>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D896-98BF-4448-9B41-9B4B3545014F}">
  <sheetPr>
    <tabColor rgb="FF00B050"/>
  </sheetPr>
  <dimension ref="A1:P204"/>
  <sheetViews>
    <sheetView showGridLines="0" tabSelected="1" workbookViewId="0">
      <selection activeCell="F11" sqref="F11"/>
    </sheetView>
  </sheetViews>
  <sheetFormatPr baseColWidth="10" defaultRowHeight="12.75" x14ac:dyDescent="0.2"/>
  <cols>
    <col min="1" max="1" width="2.5" style="37" customWidth="1"/>
    <col min="2" max="2" width="14.83203125" style="2" customWidth="1"/>
    <col min="3" max="3" width="1.83203125" style="2" customWidth="1"/>
    <col min="4" max="4" width="51.33203125" style="2" customWidth="1"/>
    <col min="5" max="5" width="15.6640625" style="2" customWidth="1"/>
    <col min="6" max="6" width="44.1640625" style="2" customWidth="1"/>
    <col min="7" max="7" width="13.6640625" style="2" customWidth="1"/>
    <col min="8" max="8" width="13.6640625" style="2" bestFit="1" customWidth="1"/>
    <col min="9" max="9" width="15.6640625" style="2" bestFit="1" customWidth="1"/>
    <col min="10" max="11" width="15" style="2" customWidth="1"/>
    <col min="12" max="13" width="17.5" style="2" customWidth="1"/>
    <col min="14" max="15" width="13.6640625" style="2" bestFit="1" customWidth="1"/>
    <col min="16" max="16" width="11.83203125" style="37" bestFit="1" customWidth="1"/>
    <col min="17" max="17" width="11.83203125" style="2" bestFit="1" customWidth="1"/>
    <col min="18" max="18" width="15.6640625" style="2" bestFit="1" customWidth="1"/>
    <col min="19" max="256" width="12" style="2"/>
    <col min="257" max="257" width="2.5" style="2" customWidth="1"/>
    <col min="258" max="258" width="4.33203125" style="2" customWidth="1"/>
    <col min="259" max="259" width="1.83203125" style="2" customWidth="1"/>
    <col min="260" max="260" width="20.83203125" style="2" customWidth="1"/>
    <col min="261" max="261" width="14.83203125" style="2" customWidth="1"/>
    <col min="262" max="262" width="31.6640625" style="2" customWidth="1"/>
    <col min="263" max="263" width="14.5" style="2" customWidth="1"/>
    <col min="264" max="264" width="17.83203125" style="2" customWidth="1"/>
    <col min="265" max="265" width="18.83203125" style="2" customWidth="1"/>
    <col min="266" max="267" width="18.5" style="2" customWidth="1"/>
    <col min="268" max="268" width="17" style="2" bestFit="1" customWidth="1"/>
    <col min="269" max="269" width="17" style="2" customWidth="1"/>
    <col min="270" max="270" width="17" style="2" bestFit="1" customWidth="1"/>
    <col min="271" max="271" width="18.5" style="2" customWidth="1"/>
    <col min="272" max="272" width="17" style="2" customWidth="1"/>
    <col min="273" max="273" width="16.33203125" style="2" customWidth="1"/>
    <col min="274" max="274" width="15.6640625" style="2" bestFit="1" customWidth="1"/>
    <col min="275" max="512" width="12" style="2"/>
    <col min="513" max="513" width="2.5" style="2" customWidth="1"/>
    <col min="514" max="514" width="4.33203125" style="2" customWidth="1"/>
    <col min="515" max="515" width="1.83203125" style="2" customWidth="1"/>
    <col min="516" max="516" width="20.83203125" style="2" customWidth="1"/>
    <col min="517" max="517" width="14.83203125" style="2" customWidth="1"/>
    <col min="518" max="518" width="31.6640625" style="2" customWidth="1"/>
    <col min="519" max="519" width="14.5" style="2" customWidth="1"/>
    <col min="520" max="520" width="17.83203125" style="2" customWidth="1"/>
    <col min="521" max="521" width="18.83203125" style="2" customWidth="1"/>
    <col min="522" max="523" width="18.5" style="2" customWidth="1"/>
    <col min="524" max="524" width="17" style="2" bestFit="1" customWidth="1"/>
    <col min="525" max="525" width="17" style="2" customWidth="1"/>
    <col min="526" max="526" width="17" style="2" bestFit="1" customWidth="1"/>
    <col min="527" max="527" width="18.5" style="2" customWidth="1"/>
    <col min="528" max="528" width="17" style="2" customWidth="1"/>
    <col min="529" max="529" width="16.33203125" style="2" customWidth="1"/>
    <col min="530" max="530" width="15.6640625" style="2" bestFit="1" customWidth="1"/>
    <col min="531" max="768" width="12" style="2"/>
    <col min="769" max="769" width="2.5" style="2" customWidth="1"/>
    <col min="770" max="770" width="4.33203125" style="2" customWidth="1"/>
    <col min="771" max="771" width="1.83203125" style="2" customWidth="1"/>
    <col min="772" max="772" width="20.83203125" style="2" customWidth="1"/>
    <col min="773" max="773" width="14.83203125" style="2" customWidth="1"/>
    <col min="774" max="774" width="31.6640625" style="2" customWidth="1"/>
    <col min="775" max="775" width="14.5" style="2" customWidth="1"/>
    <col min="776" max="776" width="17.83203125" style="2" customWidth="1"/>
    <col min="777" max="777" width="18.83203125" style="2" customWidth="1"/>
    <col min="778" max="779" width="18.5" style="2" customWidth="1"/>
    <col min="780" max="780" width="17" style="2" bestFit="1" customWidth="1"/>
    <col min="781" max="781" width="17" style="2" customWidth="1"/>
    <col min="782" max="782" width="17" style="2" bestFit="1" customWidth="1"/>
    <col min="783" max="783" width="18.5" style="2" customWidth="1"/>
    <col min="784" max="784" width="17" style="2" customWidth="1"/>
    <col min="785" max="785" width="16.33203125" style="2" customWidth="1"/>
    <col min="786" max="786" width="15.6640625" style="2" bestFit="1" customWidth="1"/>
    <col min="787" max="1024" width="12" style="2"/>
    <col min="1025" max="1025" width="2.5" style="2" customWidth="1"/>
    <col min="1026" max="1026" width="4.33203125" style="2" customWidth="1"/>
    <col min="1027" max="1027" width="1.83203125" style="2" customWidth="1"/>
    <col min="1028" max="1028" width="20.83203125" style="2" customWidth="1"/>
    <col min="1029" max="1029" width="14.83203125" style="2" customWidth="1"/>
    <col min="1030" max="1030" width="31.6640625" style="2" customWidth="1"/>
    <col min="1031" max="1031" width="14.5" style="2" customWidth="1"/>
    <col min="1032" max="1032" width="17.83203125" style="2" customWidth="1"/>
    <col min="1033" max="1033" width="18.83203125" style="2" customWidth="1"/>
    <col min="1034" max="1035" width="18.5" style="2" customWidth="1"/>
    <col min="1036" max="1036" width="17" style="2" bestFit="1" customWidth="1"/>
    <col min="1037" max="1037" width="17" style="2" customWidth="1"/>
    <col min="1038" max="1038" width="17" style="2" bestFit="1" customWidth="1"/>
    <col min="1039" max="1039" width="18.5" style="2" customWidth="1"/>
    <col min="1040" max="1040" width="17" style="2" customWidth="1"/>
    <col min="1041" max="1041" width="16.33203125" style="2" customWidth="1"/>
    <col min="1042" max="1042" width="15.6640625" style="2" bestFit="1" customWidth="1"/>
    <col min="1043" max="1280" width="12" style="2"/>
    <col min="1281" max="1281" width="2.5" style="2" customWidth="1"/>
    <col min="1282" max="1282" width="4.33203125" style="2" customWidth="1"/>
    <col min="1283" max="1283" width="1.83203125" style="2" customWidth="1"/>
    <col min="1284" max="1284" width="20.83203125" style="2" customWidth="1"/>
    <col min="1285" max="1285" width="14.83203125" style="2" customWidth="1"/>
    <col min="1286" max="1286" width="31.6640625" style="2" customWidth="1"/>
    <col min="1287" max="1287" width="14.5" style="2" customWidth="1"/>
    <col min="1288" max="1288" width="17.83203125" style="2" customWidth="1"/>
    <col min="1289" max="1289" width="18.83203125" style="2" customWidth="1"/>
    <col min="1290" max="1291" width="18.5" style="2" customWidth="1"/>
    <col min="1292" max="1292" width="17" style="2" bestFit="1" customWidth="1"/>
    <col min="1293" max="1293" width="17" style="2" customWidth="1"/>
    <col min="1294" max="1294" width="17" style="2" bestFit="1" customWidth="1"/>
    <col min="1295" max="1295" width="18.5" style="2" customWidth="1"/>
    <col min="1296" max="1296" width="17" style="2" customWidth="1"/>
    <col min="1297" max="1297" width="16.33203125" style="2" customWidth="1"/>
    <col min="1298" max="1298" width="15.6640625" style="2" bestFit="1" customWidth="1"/>
    <col min="1299" max="1536" width="12" style="2"/>
    <col min="1537" max="1537" width="2.5" style="2" customWidth="1"/>
    <col min="1538" max="1538" width="4.33203125" style="2" customWidth="1"/>
    <col min="1539" max="1539" width="1.83203125" style="2" customWidth="1"/>
    <col min="1540" max="1540" width="20.83203125" style="2" customWidth="1"/>
    <col min="1541" max="1541" width="14.83203125" style="2" customWidth="1"/>
    <col min="1542" max="1542" width="31.6640625" style="2" customWidth="1"/>
    <col min="1543" max="1543" width="14.5" style="2" customWidth="1"/>
    <col min="1544" max="1544" width="17.83203125" style="2" customWidth="1"/>
    <col min="1545" max="1545" width="18.83203125" style="2" customWidth="1"/>
    <col min="1546" max="1547" width="18.5" style="2" customWidth="1"/>
    <col min="1548" max="1548" width="17" style="2" bestFit="1" customWidth="1"/>
    <col min="1549" max="1549" width="17" style="2" customWidth="1"/>
    <col min="1550" max="1550" width="17" style="2" bestFit="1" customWidth="1"/>
    <col min="1551" max="1551" width="18.5" style="2" customWidth="1"/>
    <col min="1552" max="1552" width="17" style="2" customWidth="1"/>
    <col min="1553" max="1553" width="16.33203125" style="2" customWidth="1"/>
    <col min="1554" max="1554" width="15.6640625" style="2" bestFit="1" customWidth="1"/>
    <col min="1555" max="1792" width="12" style="2"/>
    <col min="1793" max="1793" width="2.5" style="2" customWidth="1"/>
    <col min="1794" max="1794" width="4.33203125" style="2" customWidth="1"/>
    <col min="1795" max="1795" width="1.83203125" style="2" customWidth="1"/>
    <col min="1796" max="1796" width="20.83203125" style="2" customWidth="1"/>
    <col min="1797" max="1797" width="14.83203125" style="2" customWidth="1"/>
    <col min="1798" max="1798" width="31.6640625" style="2" customWidth="1"/>
    <col min="1799" max="1799" width="14.5" style="2" customWidth="1"/>
    <col min="1800" max="1800" width="17.83203125" style="2" customWidth="1"/>
    <col min="1801" max="1801" width="18.83203125" style="2" customWidth="1"/>
    <col min="1802" max="1803" width="18.5" style="2" customWidth="1"/>
    <col min="1804" max="1804" width="17" style="2" bestFit="1" customWidth="1"/>
    <col min="1805" max="1805" width="17" style="2" customWidth="1"/>
    <col min="1806" max="1806" width="17" style="2" bestFit="1" customWidth="1"/>
    <col min="1807" max="1807" width="18.5" style="2" customWidth="1"/>
    <col min="1808" max="1808" width="17" style="2" customWidth="1"/>
    <col min="1809" max="1809" width="16.33203125" style="2" customWidth="1"/>
    <col min="1810" max="1810" width="15.6640625" style="2" bestFit="1" customWidth="1"/>
    <col min="1811" max="2048" width="12" style="2"/>
    <col min="2049" max="2049" width="2.5" style="2" customWidth="1"/>
    <col min="2050" max="2050" width="4.33203125" style="2" customWidth="1"/>
    <col min="2051" max="2051" width="1.83203125" style="2" customWidth="1"/>
    <col min="2052" max="2052" width="20.83203125" style="2" customWidth="1"/>
    <col min="2053" max="2053" width="14.83203125" style="2" customWidth="1"/>
    <col min="2054" max="2054" width="31.6640625" style="2" customWidth="1"/>
    <col min="2055" max="2055" width="14.5" style="2" customWidth="1"/>
    <col min="2056" max="2056" width="17.83203125" style="2" customWidth="1"/>
    <col min="2057" max="2057" width="18.83203125" style="2" customWidth="1"/>
    <col min="2058" max="2059" width="18.5" style="2" customWidth="1"/>
    <col min="2060" max="2060" width="17" style="2" bestFit="1" customWidth="1"/>
    <col min="2061" max="2061" width="17" style="2" customWidth="1"/>
    <col min="2062" max="2062" width="17" style="2" bestFit="1" customWidth="1"/>
    <col min="2063" max="2063" width="18.5" style="2" customWidth="1"/>
    <col min="2064" max="2064" width="17" style="2" customWidth="1"/>
    <col min="2065" max="2065" width="16.33203125" style="2" customWidth="1"/>
    <col min="2066" max="2066" width="15.6640625" style="2" bestFit="1" customWidth="1"/>
    <col min="2067" max="2304" width="12" style="2"/>
    <col min="2305" max="2305" width="2.5" style="2" customWidth="1"/>
    <col min="2306" max="2306" width="4.33203125" style="2" customWidth="1"/>
    <col min="2307" max="2307" width="1.83203125" style="2" customWidth="1"/>
    <col min="2308" max="2308" width="20.83203125" style="2" customWidth="1"/>
    <col min="2309" max="2309" width="14.83203125" style="2" customWidth="1"/>
    <col min="2310" max="2310" width="31.6640625" style="2" customWidth="1"/>
    <col min="2311" max="2311" width="14.5" style="2" customWidth="1"/>
    <col min="2312" max="2312" width="17.83203125" style="2" customWidth="1"/>
    <col min="2313" max="2313" width="18.83203125" style="2" customWidth="1"/>
    <col min="2314" max="2315" width="18.5" style="2" customWidth="1"/>
    <col min="2316" max="2316" width="17" style="2" bestFit="1" customWidth="1"/>
    <col min="2317" max="2317" width="17" style="2" customWidth="1"/>
    <col min="2318" max="2318" width="17" style="2" bestFit="1" customWidth="1"/>
    <col min="2319" max="2319" width="18.5" style="2" customWidth="1"/>
    <col min="2320" max="2320" width="17" style="2" customWidth="1"/>
    <col min="2321" max="2321" width="16.33203125" style="2" customWidth="1"/>
    <col min="2322" max="2322" width="15.6640625" style="2" bestFit="1" customWidth="1"/>
    <col min="2323" max="2560" width="12" style="2"/>
    <col min="2561" max="2561" width="2.5" style="2" customWidth="1"/>
    <col min="2562" max="2562" width="4.33203125" style="2" customWidth="1"/>
    <col min="2563" max="2563" width="1.83203125" style="2" customWidth="1"/>
    <col min="2564" max="2564" width="20.83203125" style="2" customWidth="1"/>
    <col min="2565" max="2565" width="14.83203125" style="2" customWidth="1"/>
    <col min="2566" max="2566" width="31.6640625" style="2" customWidth="1"/>
    <col min="2567" max="2567" width="14.5" style="2" customWidth="1"/>
    <col min="2568" max="2568" width="17.83203125" style="2" customWidth="1"/>
    <col min="2569" max="2569" width="18.83203125" style="2" customWidth="1"/>
    <col min="2570" max="2571" width="18.5" style="2" customWidth="1"/>
    <col min="2572" max="2572" width="17" style="2" bestFit="1" customWidth="1"/>
    <col min="2573" max="2573" width="17" style="2" customWidth="1"/>
    <col min="2574" max="2574" width="17" style="2" bestFit="1" customWidth="1"/>
    <col min="2575" max="2575" width="18.5" style="2" customWidth="1"/>
    <col min="2576" max="2576" width="17" style="2" customWidth="1"/>
    <col min="2577" max="2577" width="16.33203125" style="2" customWidth="1"/>
    <col min="2578" max="2578" width="15.6640625" style="2" bestFit="1" customWidth="1"/>
    <col min="2579" max="2816" width="12" style="2"/>
    <col min="2817" max="2817" width="2.5" style="2" customWidth="1"/>
    <col min="2818" max="2818" width="4.33203125" style="2" customWidth="1"/>
    <col min="2819" max="2819" width="1.83203125" style="2" customWidth="1"/>
    <col min="2820" max="2820" width="20.83203125" style="2" customWidth="1"/>
    <col min="2821" max="2821" width="14.83203125" style="2" customWidth="1"/>
    <col min="2822" max="2822" width="31.6640625" style="2" customWidth="1"/>
    <col min="2823" max="2823" width="14.5" style="2" customWidth="1"/>
    <col min="2824" max="2824" width="17.83203125" style="2" customWidth="1"/>
    <col min="2825" max="2825" width="18.83203125" style="2" customWidth="1"/>
    <col min="2826" max="2827" width="18.5" style="2" customWidth="1"/>
    <col min="2828" max="2828" width="17" style="2" bestFit="1" customWidth="1"/>
    <col min="2829" max="2829" width="17" style="2" customWidth="1"/>
    <col min="2830" max="2830" width="17" style="2" bestFit="1" customWidth="1"/>
    <col min="2831" max="2831" width="18.5" style="2" customWidth="1"/>
    <col min="2832" max="2832" width="17" style="2" customWidth="1"/>
    <col min="2833" max="2833" width="16.33203125" style="2" customWidth="1"/>
    <col min="2834" max="2834" width="15.6640625" style="2" bestFit="1" customWidth="1"/>
    <col min="2835" max="3072" width="12" style="2"/>
    <col min="3073" max="3073" width="2.5" style="2" customWidth="1"/>
    <col min="3074" max="3074" width="4.33203125" style="2" customWidth="1"/>
    <col min="3075" max="3075" width="1.83203125" style="2" customWidth="1"/>
    <col min="3076" max="3076" width="20.83203125" style="2" customWidth="1"/>
    <col min="3077" max="3077" width="14.83203125" style="2" customWidth="1"/>
    <col min="3078" max="3078" width="31.6640625" style="2" customWidth="1"/>
    <col min="3079" max="3079" width="14.5" style="2" customWidth="1"/>
    <col min="3080" max="3080" width="17.83203125" style="2" customWidth="1"/>
    <col min="3081" max="3081" width="18.83203125" style="2" customWidth="1"/>
    <col min="3082" max="3083" width="18.5" style="2" customWidth="1"/>
    <col min="3084" max="3084" width="17" style="2" bestFit="1" customWidth="1"/>
    <col min="3085" max="3085" width="17" style="2" customWidth="1"/>
    <col min="3086" max="3086" width="17" style="2" bestFit="1" customWidth="1"/>
    <col min="3087" max="3087" width="18.5" style="2" customWidth="1"/>
    <col min="3088" max="3088" width="17" style="2" customWidth="1"/>
    <col min="3089" max="3089" width="16.33203125" style="2" customWidth="1"/>
    <col min="3090" max="3090" width="15.6640625" style="2" bestFit="1" customWidth="1"/>
    <col min="3091" max="3328" width="12" style="2"/>
    <col min="3329" max="3329" width="2.5" style="2" customWidth="1"/>
    <col min="3330" max="3330" width="4.33203125" style="2" customWidth="1"/>
    <col min="3331" max="3331" width="1.83203125" style="2" customWidth="1"/>
    <col min="3332" max="3332" width="20.83203125" style="2" customWidth="1"/>
    <col min="3333" max="3333" width="14.83203125" style="2" customWidth="1"/>
    <col min="3334" max="3334" width="31.6640625" style="2" customWidth="1"/>
    <col min="3335" max="3335" width="14.5" style="2" customWidth="1"/>
    <col min="3336" max="3336" width="17.83203125" style="2" customWidth="1"/>
    <col min="3337" max="3337" width="18.83203125" style="2" customWidth="1"/>
    <col min="3338" max="3339" width="18.5" style="2" customWidth="1"/>
    <col min="3340" max="3340" width="17" style="2" bestFit="1" customWidth="1"/>
    <col min="3341" max="3341" width="17" style="2" customWidth="1"/>
    <col min="3342" max="3342" width="17" style="2" bestFit="1" customWidth="1"/>
    <col min="3343" max="3343" width="18.5" style="2" customWidth="1"/>
    <col min="3344" max="3344" width="17" style="2" customWidth="1"/>
    <col min="3345" max="3345" width="16.33203125" style="2" customWidth="1"/>
    <col min="3346" max="3346" width="15.6640625" style="2" bestFit="1" customWidth="1"/>
    <col min="3347" max="3584" width="12" style="2"/>
    <col min="3585" max="3585" width="2.5" style="2" customWidth="1"/>
    <col min="3586" max="3586" width="4.33203125" style="2" customWidth="1"/>
    <col min="3587" max="3587" width="1.83203125" style="2" customWidth="1"/>
    <col min="3588" max="3588" width="20.83203125" style="2" customWidth="1"/>
    <col min="3589" max="3589" width="14.83203125" style="2" customWidth="1"/>
    <col min="3590" max="3590" width="31.6640625" style="2" customWidth="1"/>
    <col min="3591" max="3591" width="14.5" style="2" customWidth="1"/>
    <col min="3592" max="3592" width="17.83203125" style="2" customWidth="1"/>
    <col min="3593" max="3593" width="18.83203125" style="2" customWidth="1"/>
    <col min="3594" max="3595" width="18.5" style="2" customWidth="1"/>
    <col min="3596" max="3596" width="17" style="2" bestFit="1" customWidth="1"/>
    <col min="3597" max="3597" width="17" style="2" customWidth="1"/>
    <col min="3598" max="3598" width="17" style="2" bestFit="1" customWidth="1"/>
    <col min="3599" max="3599" width="18.5" style="2" customWidth="1"/>
    <col min="3600" max="3600" width="17" style="2" customWidth="1"/>
    <col min="3601" max="3601" width="16.33203125" style="2" customWidth="1"/>
    <col min="3602" max="3602" width="15.6640625" style="2" bestFit="1" customWidth="1"/>
    <col min="3603" max="3840" width="12" style="2"/>
    <col min="3841" max="3841" width="2.5" style="2" customWidth="1"/>
    <col min="3842" max="3842" width="4.33203125" style="2" customWidth="1"/>
    <col min="3843" max="3843" width="1.83203125" style="2" customWidth="1"/>
    <col min="3844" max="3844" width="20.83203125" style="2" customWidth="1"/>
    <col min="3845" max="3845" width="14.83203125" style="2" customWidth="1"/>
    <col min="3846" max="3846" width="31.6640625" style="2" customWidth="1"/>
    <col min="3847" max="3847" width="14.5" style="2" customWidth="1"/>
    <col min="3848" max="3848" width="17.83203125" style="2" customWidth="1"/>
    <col min="3849" max="3849" width="18.83203125" style="2" customWidth="1"/>
    <col min="3850" max="3851" width="18.5" style="2" customWidth="1"/>
    <col min="3852" max="3852" width="17" style="2" bestFit="1" customWidth="1"/>
    <col min="3853" max="3853" width="17" style="2" customWidth="1"/>
    <col min="3854" max="3854" width="17" style="2" bestFit="1" customWidth="1"/>
    <col min="3855" max="3855" width="18.5" style="2" customWidth="1"/>
    <col min="3856" max="3856" width="17" style="2" customWidth="1"/>
    <col min="3857" max="3857" width="16.33203125" style="2" customWidth="1"/>
    <col min="3858" max="3858" width="15.6640625" style="2" bestFit="1" customWidth="1"/>
    <col min="3859" max="4096" width="12" style="2"/>
    <col min="4097" max="4097" width="2.5" style="2" customWidth="1"/>
    <col min="4098" max="4098" width="4.33203125" style="2" customWidth="1"/>
    <col min="4099" max="4099" width="1.83203125" style="2" customWidth="1"/>
    <col min="4100" max="4100" width="20.83203125" style="2" customWidth="1"/>
    <col min="4101" max="4101" width="14.83203125" style="2" customWidth="1"/>
    <col min="4102" max="4102" width="31.6640625" style="2" customWidth="1"/>
    <col min="4103" max="4103" width="14.5" style="2" customWidth="1"/>
    <col min="4104" max="4104" width="17.83203125" style="2" customWidth="1"/>
    <col min="4105" max="4105" width="18.83203125" style="2" customWidth="1"/>
    <col min="4106" max="4107" width="18.5" style="2" customWidth="1"/>
    <col min="4108" max="4108" width="17" style="2" bestFit="1" customWidth="1"/>
    <col min="4109" max="4109" width="17" style="2" customWidth="1"/>
    <col min="4110" max="4110" width="17" style="2" bestFit="1" customWidth="1"/>
    <col min="4111" max="4111" width="18.5" style="2" customWidth="1"/>
    <col min="4112" max="4112" width="17" style="2" customWidth="1"/>
    <col min="4113" max="4113" width="16.33203125" style="2" customWidth="1"/>
    <col min="4114" max="4114" width="15.6640625" style="2" bestFit="1" customWidth="1"/>
    <col min="4115" max="4352" width="12" style="2"/>
    <col min="4353" max="4353" width="2.5" style="2" customWidth="1"/>
    <col min="4354" max="4354" width="4.33203125" style="2" customWidth="1"/>
    <col min="4355" max="4355" width="1.83203125" style="2" customWidth="1"/>
    <col min="4356" max="4356" width="20.83203125" style="2" customWidth="1"/>
    <col min="4357" max="4357" width="14.83203125" style="2" customWidth="1"/>
    <col min="4358" max="4358" width="31.6640625" style="2" customWidth="1"/>
    <col min="4359" max="4359" width="14.5" style="2" customWidth="1"/>
    <col min="4360" max="4360" width="17.83203125" style="2" customWidth="1"/>
    <col min="4361" max="4361" width="18.83203125" style="2" customWidth="1"/>
    <col min="4362" max="4363" width="18.5" style="2" customWidth="1"/>
    <col min="4364" max="4364" width="17" style="2" bestFit="1" customWidth="1"/>
    <col min="4365" max="4365" width="17" style="2" customWidth="1"/>
    <col min="4366" max="4366" width="17" style="2" bestFit="1" customWidth="1"/>
    <col min="4367" max="4367" width="18.5" style="2" customWidth="1"/>
    <col min="4368" max="4368" width="17" style="2" customWidth="1"/>
    <col min="4369" max="4369" width="16.33203125" style="2" customWidth="1"/>
    <col min="4370" max="4370" width="15.6640625" style="2" bestFit="1" customWidth="1"/>
    <col min="4371" max="4608" width="12" style="2"/>
    <col min="4609" max="4609" width="2.5" style="2" customWidth="1"/>
    <col min="4610" max="4610" width="4.33203125" style="2" customWidth="1"/>
    <col min="4611" max="4611" width="1.83203125" style="2" customWidth="1"/>
    <col min="4612" max="4612" width="20.83203125" style="2" customWidth="1"/>
    <col min="4613" max="4613" width="14.83203125" style="2" customWidth="1"/>
    <col min="4614" max="4614" width="31.6640625" style="2" customWidth="1"/>
    <col min="4615" max="4615" width="14.5" style="2" customWidth="1"/>
    <col min="4616" max="4616" width="17.83203125" style="2" customWidth="1"/>
    <col min="4617" max="4617" width="18.83203125" style="2" customWidth="1"/>
    <col min="4618" max="4619" width="18.5" style="2" customWidth="1"/>
    <col min="4620" max="4620" width="17" style="2" bestFit="1" customWidth="1"/>
    <col min="4621" max="4621" width="17" style="2" customWidth="1"/>
    <col min="4622" max="4622" width="17" style="2" bestFit="1" customWidth="1"/>
    <col min="4623" max="4623" width="18.5" style="2" customWidth="1"/>
    <col min="4624" max="4624" width="17" style="2" customWidth="1"/>
    <col min="4625" max="4625" width="16.33203125" style="2" customWidth="1"/>
    <col min="4626" max="4626" width="15.6640625" style="2" bestFit="1" customWidth="1"/>
    <col min="4627" max="4864" width="12" style="2"/>
    <col min="4865" max="4865" width="2.5" style="2" customWidth="1"/>
    <col min="4866" max="4866" width="4.33203125" style="2" customWidth="1"/>
    <col min="4867" max="4867" width="1.83203125" style="2" customWidth="1"/>
    <col min="4868" max="4868" width="20.83203125" style="2" customWidth="1"/>
    <col min="4869" max="4869" width="14.83203125" style="2" customWidth="1"/>
    <col min="4870" max="4870" width="31.6640625" style="2" customWidth="1"/>
    <col min="4871" max="4871" width="14.5" style="2" customWidth="1"/>
    <col min="4872" max="4872" width="17.83203125" style="2" customWidth="1"/>
    <col min="4873" max="4873" width="18.83203125" style="2" customWidth="1"/>
    <col min="4874" max="4875" width="18.5" style="2" customWidth="1"/>
    <col min="4876" max="4876" width="17" style="2" bestFit="1" customWidth="1"/>
    <col min="4877" max="4877" width="17" style="2" customWidth="1"/>
    <col min="4878" max="4878" width="17" style="2" bestFit="1" customWidth="1"/>
    <col min="4879" max="4879" width="18.5" style="2" customWidth="1"/>
    <col min="4880" max="4880" width="17" style="2" customWidth="1"/>
    <col min="4881" max="4881" width="16.33203125" style="2" customWidth="1"/>
    <col min="4882" max="4882" width="15.6640625" style="2" bestFit="1" customWidth="1"/>
    <col min="4883" max="5120" width="12" style="2"/>
    <col min="5121" max="5121" width="2.5" style="2" customWidth="1"/>
    <col min="5122" max="5122" width="4.33203125" style="2" customWidth="1"/>
    <col min="5123" max="5123" width="1.83203125" style="2" customWidth="1"/>
    <col min="5124" max="5124" width="20.83203125" style="2" customWidth="1"/>
    <col min="5125" max="5125" width="14.83203125" style="2" customWidth="1"/>
    <col min="5126" max="5126" width="31.6640625" style="2" customWidth="1"/>
    <col min="5127" max="5127" width="14.5" style="2" customWidth="1"/>
    <col min="5128" max="5128" width="17.83203125" style="2" customWidth="1"/>
    <col min="5129" max="5129" width="18.83203125" style="2" customWidth="1"/>
    <col min="5130" max="5131" width="18.5" style="2" customWidth="1"/>
    <col min="5132" max="5132" width="17" style="2" bestFit="1" customWidth="1"/>
    <col min="5133" max="5133" width="17" style="2" customWidth="1"/>
    <col min="5134" max="5134" width="17" style="2" bestFit="1" customWidth="1"/>
    <col min="5135" max="5135" width="18.5" style="2" customWidth="1"/>
    <col min="5136" max="5136" width="17" style="2" customWidth="1"/>
    <col min="5137" max="5137" width="16.33203125" style="2" customWidth="1"/>
    <col min="5138" max="5138" width="15.6640625" style="2" bestFit="1" customWidth="1"/>
    <col min="5139" max="5376" width="12" style="2"/>
    <col min="5377" max="5377" width="2.5" style="2" customWidth="1"/>
    <col min="5378" max="5378" width="4.33203125" style="2" customWidth="1"/>
    <col min="5379" max="5379" width="1.83203125" style="2" customWidth="1"/>
    <col min="5380" max="5380" width="20.83203125" style="2" customWidth="1"/>
    <col min="5381" max="5381" width="14.83203125" style="2" customWidth="1"/>
    <col min="5382" max="5382" width="31.6640625" style="2" customWidth="1"/>
    <col min="5383" max="5383" width="14.5" style="2" customWidth="1"/>
    <col min="5384" max="5384" width="17.83203125" style="2" customWidth="1"/>
    <col min="5385" max="5385" width="18.83203125" style="2" customWidth="1"/>
    <col min="5386" max="5387" width="18.5" style="2" customWidth="1"/>
    <col min="5388" max="5388" width="17" style="2" bestFit="1" customWidth="1"/>
    <col min="5389" max="5389" width="17" style="2" customWidth="1"/>
    <col min="5390" max="5390" width="17" style="2" bestFit="1" customWidth="1"/>
    <col min="5391" max="5391" width="18.5" style="2" customWidth="1"/>
    <col min="5392" max="5392" width="17" style="2" customWidth="1"/>
    <col min="5393" max="5393" width="16.33203125" style="2" customWidth="1"/>
    <col min="5394" max="5394" width="15.6640625" style="2" bestFit="1" customWidth="1"/>
    <col min="5395" max="5632" width="12" style="2"/>
    <col min="5633" max="5633" width="2.5" style="2" customWidth="1"/>
    <col min="5634" max="5634" width="4.33203125" style="2" customWidth="1"/>
    <col min="5635" max="5635" width="1.83203125" style="2" customWidth="1"/>
    <col min="5636" max="5636" width="20.83203125" style="2" customWidth="1"/>
    <col min="5637" max="5637" width="14.83203125" style="2" customWidth="1"/>
    <col min="5638" max="5638" width="31.6640625" style="2" customWidth="1"/>
    <col min="5639" max="5639" width="14.5" style="2" customWidth="1"/>
    <col min="5640" max="5640" width="17.83203125" style="2" customWidth="1"/>
    <col min="5641" max="5641" width="18.83203125" style="2" customWidth="1"/>
    <col min="5642" max="5643" width="18.5" style="2" customWidth="1"/>
    <col min="5644" max="5644" width="17" style="2" bestFit="1" customWidth="1"/>
    <col min="5645" max="5645" width="17" style="2" customWidth="1"/>
    <col min="5646" max="5646" width="17" style="2" bestFit="1" customWidth="1"/>
    <col min="5647" max="5647" width="18.5" style="2" customWidth="1"/>
    <col min="5648" max="5648" width="17" style="2" customWidth="1"/>
    <col min="5649" max="5649" width="16.33203125" style="2" customWidth="1"/>
    <col min="5650" max="5650" width="15.6640625" style="2" bestFit="1" customWidth="1"/>
    <col min="5651" max="5888" width="12" style="2"/>
    <col min="5889" max="5889" width="2.5" style="2" customWidth="1"/>
    <col min="5890" max="5890" width="4.33203125" style="2" customWidth="1"/>
    <col min="5891" max="5891" width="1.83203125" style="2" customWidth="1"/>
    <col min="5892" max="5892" width="20.83203125" style="2" customWidth="1"/>
    <col min="5893" max="5893" width="14.83203125" style="2" customWidth="1"/>
    <col min="5894" max="5894" width="31.6640625" style="2" customWidth="1"/>
    <col min="5895" max="5895" width="14.5" style="2" customWidth="1"/>
    <col min="5896" max="5896" width="17.83203125" style="2" customWidth="1"/>
    <col min="5897" max="5897" width="18.83203125" style="2" customWidth="1"/>
    <col min="5898" max="5899" width="18.5" style="2" customWidth="1"/>
    <col min="5900" max="5900" width="17" style="2" bestFit="1" customWidth="1"/>
    <col min="5901" max="5901" width="17" style="2" customWidth="1"/>
    <col min="5902" max="5902" width="17" style="2" bestFit="1" customWidth="1"/>
    <col min="5903" max="5903" width="18.5" style="2" customWidth="1"/>
    <col min="5904" max="5904" width="17" style="2" customWidth="1"/>
    <col min="5905" max="5905" width="16.33203125" style="2" customWidth="1"/>
    <col min="5906" max="5906" width="15.6640625" style="2" bestFit="1" customWidth="1"/>
    <col min="5907" max="6144" width="12" style="2"/>
    <col min="6145" max="6145" width="2.5" style="2" customWidth="1"/>
    <col min="6146" max="6146" width="4.33203125" style="2" customWidth="1"/>
    <col min="6147" max="6147" width="1.83203125" style="2" customWidth="1"/>
    <col min="6148" max="6148" width="20.83203125" style="2" customWidth="1"/>
    <col min="6149" max="6149" width="14.83203125" style="2" customWidth="1"/>
    <col min="6150" max="6150" width="31.6640625" style="2" customWidth="1"/>
    <col min="6151" max="6151" width="14.5" style="2" customWidth="1"/>
    <col min="6152" max="6152" width="17.83203125" style="2" customWidth="1"/>
    <col min="6153" max="6153" width="18.83203125" style="2" customWidth="1"/>
    <col min="6154" max="6155" width="18.5" style="2" customWidth="1"/>
    <col min="6156" max="6156" width="17" style="2" bestFit="1" customWidth="1"/>
    <col min="6157" max="6157" width="17" style="2" customWidth="1"/>
    <col min="6158" max="6158" width="17" style="2" bestFit="1" customWidth="1"/>
    <col min="6159" max="6159" width="18.5" style="2" customWidth="1"/>
    <col min="6160" max="6160" width="17" style="2" customWidth="1"/>
    <col min="6161" max="6161" width="16.33203125" style="2" customWidth="1"/>
    <col min="6162" max="6162" width="15.6640625" style="2" bestFit="1" customWidth="1"/>
    <col min="6163" max="6400" width="12" style="2"/>
    <col min="6401" max="6401" width="2.5" style="2" customWidth="1"/>
    <col min="6402" max="6402" width="4.33203125" style="2" customWidth="1"/>
    <col min="6403" max="6403" width="1.83203125" style="2" customWidth="1"/>
    <col min="6404" max="6404" width="20.83203125" style="2" customWidth="1"/>
    <col min="6405" max="6405" width="14.83203125" style="2" customWidth="1"/>
    <col min="6406" max="6406" width="31.6640625" style="2" customWidth="1"/>
    <col min="6407" max="6407" width="14.5" style="2" customWidth="1"/>
    <col min="6408" max="6408" width="17.83203125" style="2" customWidth="1"/>
    <col min="6409" max="6409" width="18.83203125" style="2" customWidth="1"/>
    <col min="6410" max="6411" width="18.5" style="2" customWidth="1"/>
    <col min="6412" max="6412" width="17" style="2" bestFit="1" customWidth="1"/>
    <col min="6413" max="6413" width="17" style="2" customWidth="1"/>
    <col min="6414" max="6414" width="17" style="2" bestFit="1" customWidth="1"/>
    <col min="6415" max="6415" width="18.5" style="2" customWidth="1"/>
    <col min="6416" max="6416" width="17" style="2" customWidth="1"/>
    <col min="6417" max="6417" width="16.33203125" style="2" customWidth="1"/>
    <col min="6418" max="6418" width="15.6640625" style="2" bestFit="1" customWidth="1"/>
    <col min="6419" max="6656" width="12" style="2"/>
    <col min="6657" max="6657" width="2.5" style="2" customWidth="1"/>
    <col min="6658" max="6658" width="4.33203125" style="2" customWidth="1"/>
    <col min="6659" max="6659" width="1.83203125" style="2" customWidth="1"/>
    <col min="6660" max="6660" width="20.83203125" style="2" customWidth="1"/>
    <col min="6661" max="6661" width="14.83203125" style="2" customWidth="1"/>
    <col min="6662" max="6662" width="31.6640625" style="2" customWidth="1"/>
    <col min="6663" max="6663" width="14.5" style="2" customWidth="1"/>
    <col min="6664" max="6664" width="17.83203125" style="2" customWidth="1"/>
    <col min="6665" max="6665" width="18.83203125" style="2" customWidth="1"/>
    <col min="6666" max="6667" width="18.5" style="2" customWidth="1"/>
    <col min="6668" max="6668" width="17" style="2" bestFit="1" customWidth="1"/>
    <col min="6669" max="6669" width="17" style="2" customWidth="1"/>
    <col min="6670" max="6670" width="17" style="2" bestFit="1" customWidth="1"/>
    <col min="6671" max="6671" width="18.5" style="2" customWidth="1"/>
    <col min="6672" max="6672" width="17" style="2" customWidth="1"/>
    <col min="6673" max="6673" width="16.33203125" style="2" customWidth="1"/>
    <col min="6674" max="6674" width="15.6640625" style="2" bestFit="1" customWidth="1"/>
    <col min="6675" max="6912" width="12" style="2"/>
    <col min="6913" max="6913" width="2.5" style="2" customWidth="1"/>
    <col min="6914" max="6914" width="4.33203125" style="2" customWidth="1"/>
    <col min="6915" max="6915" width="1.83203125" style="2" customWidth="1"/>
    <col min="6916" max="6916" width="20.83203125" style="2" customWidth="1"/>
    <col min="6917" max="6917" width="14.83203125" style="2" customWidth="1"/>
    <col min="6918" max="6918" width="31.6640625" style="2" customWidth="1"/>
    <col min="6919" max="6919" width="14.5" style="2" customWidth="1"/>
    <col min="6920" max="6920" width="17.83203125" style="2" customWidth="1"/>
    <col min="6921" max="6921" width="18.83203125" style="2" customWidth="1"/>
    <col min="6922" max="6923" width="18.5" style="2" customWidth="1"/>
    <col min="6924" max="6924" width="17" style="2" bestFit="1" customWidth="1"/>
    <col min="6925" max="6925" width="17" style="2" customWidth="1"/>
    <col min="6926" max="6926" width="17" style="2" bestFit="1" customWidth="1"/>
    <col min="6927" max="6927" width="18.5" style="2" customWidth="1"/>
    <col min="6928" max="6928" width="17" style="2" customWidth="1"/>
    <col min="6929" max="6929" width="16.33203125" style="2" customWidth="1"/>
    <col min="6930" max="6930" width="15.6640625" style="2" bestFit="1" customWidth="1"/>
    <col min="6931" max="7168" width="12" style="2"/>
    <col min="7169" max="7169" width="2.5" style="2" customWidth="1"/>
    <col min="7170" max="7170" width="4.33203125" style="2" customWidth="1"/>
    <col min="7171" max="7171" width="1.83203125" style="2" customWidth="1"/>
    <col min="7172" max="7172" width="20.83203125" style="2" customWidth="1"/>
    <col min="7173" max="7173" width="14.83203125" style="2" customWidth="1"/>
    <col min="7174" max="7174" width="31.6640625" style="2" customWidth="1"/>
    <col min="7175" max="7175" width="14.5" style="2" customWidth="1"/>
    <col min="7176" max="7176" width="17.83203125" style="2" customWidth="1"/>
    <col min="7177" max="7177" width="18.83203125" style="2" customWidth="1"/>
    <col min="7178" max="7179" width="18.5" style="2" customWidth="1"/>
    <col min="7180" max="7180" width="17" style="2" bestFit="1" customWidth="1"/>
    <col min="7181" max="7181" width="17" style="2" customWidth="1"/>
    <col min="7182" max="7182" width="17" style="2" bestFit="1" customWidth="1"/>
    <col min="7183" max="7183" width="18.5" style="2" customWidth="1"/>
    <col min="7184" max="7184" width="17" style="2" customWidth="1"/>
    <col min="7185" max="7185" width="16.33203125" style="2" customWidth="1"/>
    <col min="7186" max="7186" width="15.6640625" style="2" bestFit="1" customWidth="1"/>
    <col min="7187" max="7424" width="12" style="2"/>
    <col min="7425" max="7425" width="2.5" style="2" customWidth="1"/>
    <col min="7426" max="7426" width="4.33203125" style="2" customWidth="1"/>
    <col min="7427" max="7427" width="1.83203125" style="2" customWidth="1"/>
    <col min="7428" max="7428" width="20.83203125" style="2" customWidth="1"/>
    <col min="7429" max="7429" width="14.83203125" style="2" customWidth="1"/>
    <col min="7430" max="7430" width="31.6640625" style="2" customWidth="1"/>
    <col min="7431" max="7431" width="14.5" style="2" customWidth="1"/>
    <col min="7432" max="7432" width="17.83203125" style="2" customWidth="1"/>
    <col min="7433" max="7433" width="18.83203125" style="2" customWidth="1"/>
    <col min="7434" max="7435" width="18.5" style="2" customWidth="1"/>
    <col min="7436" max="7436" width="17" style="2" bestFit="1" customWidth="1"/>
    <col min="7437" max="7437" width="17" style="2" customWidth="1"/>
    <col min="7438" max="7438" width="17" style="2" bestFit="1" customWidth="1"/>
    <col min="7439" max="7439" width="18.5" style="2" customWidth="1"/>
    <col min="7440" max="7440" width="17" style="2" customWidth="1"/>
    <col min="7441" max="7441" width="16.33203125" style="2" customWidth="1"/>
    <col min="7442" max="7442" width="15.6640625" style="2" bestFit="1" customWidth="1"/>
    <col min="7443" max="7680" width="12" style="2"/>
    <col min="7681" max="7681" width="2.5" style="2" customWidth="1"/>
    <col min="7682" max="7682" width="4.33203125" style="2" customWidth="1"/>
    <col min="7683" max="7683" width="1.83203125" style="2" customWidth="1"/>
    <col min="7684" max="7684" width="20.83203125" style="2" customWidth="1"/>
    <col min="7685" max="7685" width="14.83203125" style="2" customWidth="1"/>
    <col min="7686" max="7686" width="31.6640625" style="2" customWidth="1"/>
    <col min="7687" max="7687" width="14.5" style="2" customWidth="1"/>
    <col min="7688" max="7688" width="17.83203125" style="2" customWidth="1"/>
    <col min="7689" max="7689" width="18.83203125" style="2" customWidth="1"/>
    <col min="7690" max="7691" width="18.5" style="2" customWidth="1"/>
    <col min="7692" max="7692" width="17" style="2" bestFit="1" customWidth="1"/>
    <col min="7693" max="7693" width="17" style="2" customWidth="1"/>
    <col min="7694" max="7694" width="17" style="2" bestFit="1" customWidth="1"/>
    <col min="7695" max="7695" width="18.5" style="2" customWidth="1"/>
    <col min="7696" max="7696" width="17" style="2" customWidth="1"/>
    <col min="7697" max="7697" width="16.33203125" style="2" customWidth="1"/>
    <col min="7698" max="7698" width="15.6640625" style="2" bestFit="1" customWidth="1"/>
    <col min="7699" max="7936" width="12" style="2"/>
    <col min="7937" max="7937" width="2.5" style="2" customWidth="1"/>
    <col min="7938" max="7938" width="4.33203125" style="2" customWidth="1"/>
    <col min="7939" max="7939" width="1.83203125" style="2" customWidth="1"/>
    <col min="7940" max="7940" width="20.83203125" style="2" customWidth="1"/>
    <col min="7941" max="7941" width="14.83203125" style="2" customWidth="1"/>
    <col min="7942" max="7942" width="31.6640625" style="2" customWidth="1"/>
    <col min="7943" max="7943" width="14.5" style="2" customWidth="1"/>
    <col min="7944" max="7944" width="17.83203125" style="2" customWidth="1"/>
    <col min="7945" max="7945" width="18.83203125" style="2" customWidth="1"/>
    <col min="7946" max="7947" width="18.5" style="2" customWidth="1"/>
    <col min="7948" max="7948" width="17" style="2" bestFit="1" customWidth="1"/>
    <col min="7949" max="7949" width="17" style="2" customWidth="1"/>
    <col min="7950" max="7950" width="17" style="2" bestFit="1" customWidth="1"/>
    <col min="7951" max="7951" width="18.5" style="2" customWidth="1"/>
    <col min="7952" max="7952" width="17" style="2" customWidth="1"/>
    <col min="7953" max="7953" width="16.33203125" style="2" customWidth="1"/>
    <col min="7954" max="7954" width="15.6640625" style="2" bestFit="1" customWidth="1"/>
    <col min="7955" max="8192" width="12" style="2"/>
    <col min="8193" max="8193" width="2.5" style="2" customWidth="1"/>
    <col min="8194" max="8194" width="4.33203125" style="2" customWidth="1"/>
    <col min="8195" max="8195" width="1.83203125" style="2" customWidth="1"/>
    <col min="8196" max="8196" width="20.83203125" style="2" customWidth="1"/>
    <col min="8197" max="8197" width="14.83203125" style="2" customWidth="1"/>
    <col min="8198" max="8198" width="31.6640625" style="2" customWidth="1"/>
    <col min="8199" max="8199" width="14.5" style="2" customWidth="1"/>
    <col min="8200" max="8200" width="17.83203125" style="2" customWidth="1"/>
    <col min="8201" max="8201" width="18.83203125" style="2" customWidth="1"/>
    <col min="8202" max="8203" width="18.5" style="2" customWidth="1"/>
    <col min="8204" max="8204" width="17" style="2" bestFit="1" customWidth="1"/>
    <col min="8205" max="8205" width="17" style="2" customWidth="1"/>
    <col min="8206" max="8206" width="17" style="2" bestFit="1" customWidth="1"/>
    <col min="8207" max="8207" width="18.5" style="2" customWidth="1"/>
    <col min="8208" max="8208" width="17" style="2" customWidth="1"/>
    <col min="8209" max="8209" width="16.33203125" style="2" customWidth="1"/>
    <col min="8210" max="8210" width="15.6640625" style="2" bestFit="1" customWidth="1"/>
    <col min="8211" max="8448" width="12" style="2"/>
    <col min="8449" max="8449" width="2.5" style="2" customWidth="1"/>
    <col min="8450" max="8450" width="4.33203125" style="2" customWidth="1"/>
    <col min="8451" max="8451" width="1.83203125" style="2" customWidth="1"/>
    <col min="8452" max="8452" width="20.83203125" style="2" customWidth="1"/>
    <col min="8453" max="8453" width="14.83203125" style="2" customWidth="1"/>
    <col min="8454" max="8454" width="31.6640625" style="2" customWidth="1"/>
    <col min="8455" max="8455" width="14.5" style="2" customWidth="1"/>
    <col min="8456" max="8456" width="17.83203125" style="2" customWidth="1"/>
    <col min="8457" max="8457" width="18.83203125" style="2" customWidth="1"/>
    <col min="8458" max="8459" width="18.5" style="2" customWidth="1"/>
    <col min="8460" max="8460" width="17" style="2" bestFit="1" customWidth="1"/>
    <col min="8461" max="8461" width="17" style="2" customWidth="1"/>
    <col min="8462" max="8462" width="17" style="2" bestFit="1" customWidth="1"/>
    <col min="8463" max="8463" width="18.5" style="2" customWidth="1"/>
    <col min="8464" max="8464" width="17" style="2" customWidth="1"/>
    <col min="8465" max="8465" width="16.33203125" style="2" customWidth="1"/>
    <col min="8466" max="8466" width="15.6640625" style="2" bestFit="1" customWidth="1"/>
    <col min="8467" max="8704" width="12" style="2"/>
    <col min="8705" max="8705" width="2.5" style="2" customWidth="1"/>
    <col min="8706" max="8706" width="4.33203125" style="2" customWidth="1"/>
    <col min="8707" max="8707" width="1.83203125" style="2" customWidth="1"/>
    <col min="8708" max="8708" width="20.83203125" style="2" customWidth="1"/>
    <col min="8709" max="8709" width="14.83203125" style="2" customWidth="1"/>
    <col min="8710" max="8710" width="31.6640625" style="2" customWidth="1"/>
    <col min="8711" max="8711" width="14.5" style="2" customWidth="1"/>
    <col min="8712" max="8712" width="17.83203125" style="2" customWidth="1"/>
    <col min="8713" max="8713" width="18.83203125" style="2" customWidth="1"/>
    <col min="8714" max="8715" width="18.5" style="2" customWidth="1"/>
    <col min="8716" max="8716" width="17" style="2" bestFit="1" customWidth="1"/>
    <col min="8717" max="8717" width="17" style="2" customWidth="1"/>
    <col min="8718" max="8718" width="17" style="2" bestFit="1" customWidth="1"/>
    <col min="8719" max="8719" width="18.5" style="2" customWidth="1"/>
    <col min="8720" max="8720" width="17" style="2" customWidth="1"/>
    <col min="8721" max="8721" width="16.33203125" style="2" customWidth="1"/>
    <col min="8722" max="8722" width="15.6640625" style="2" bestFit="1" customWidth="1"/>
    <col min="8723" max="8960" width="12" style="2"/>
    <col min="8961" max="8961" width="2.5" style="2" customWidth="1"/>
    <col min="8962" max="8962" width="4.33203125" style="2" customWidth="1"/>
    <col min="8963" max="8963" width="1.83203125" style="2" customWidth="1"/>
    <col min="8964" max="8964" width="20.83203125" style="2" customWidth="1"/>
    <col min="8965" max="8965" width="14.83203125" style="2" customWidth="1"/>
    <col min="8966" max="8966" width="31.6640625" style="2" customWidth="1"/>
    <col min="8967" max="8967" width="14.5" style="2" customWidth="1"/>
    <col min="8968" max="8968" width="17.83203125" style="2" customWidth="1"/>
    <col min="8969" max="8969" width="18.83203125" style="2" customWidth="1"/>
    <col min="8970" max="8971" width="18.5" style="2" customWidth="1"/>
    <col min="8972" max="8972" width="17" style="2" bestFit="1" customWidth="1"/>
    <col min="8973" max="8973" width="17" style="2" customWidth="1"/>
    <col min="8974" max="8974" width="17" style="2" bestFit="1" customWidth="1"/>
    <col min="8975" max="8975" width="18.5" style="2" customWidth="1"/>
    <col min="8976" max="8976" width="17" style="2" customWidth="1"/>
    <col min="8977" max="8977" width="16.33203125" style="2" customWidth="1"/>
    <col min="8978" max="8978" width="15.6640625" style="2" bestFit="1" customWidth="1"/>
    <col min="8979" max="9216" width="12" style="2"/>
    <col min="9217" max="9217" width="2.5" style="2" customWidth="1"/>
    <col min="9218" max="9218" width="4.33203125" style="2" customWidth="1"/>
    <col min="9219" max="9219" width="1.83203125" style="2" customWidth="1"/>
    <col min="9220" max="9220" width="20.83203125" style="2" customWidth="1"/>
    <col min="9221" max="9221" width="14.83203125" style="2" customWidth="1"/>
    <col min="9222" max="9222" width="31.6640625" style="2" customWidth="1"/>
    <col min="9223" max="9223" width="14.5" style="2" customWidth="1"/>
    <col min="9224" max="9224" width="17.83203125" style="2" customWidth="1"/>
    <col min="9225" max="9225" width="18.83203125" style="2" customWidth="1"/>
    <col min="9226" max="9227" width="18.5" style="2" customWidth="1"/>
    <col min="9228" max="9228" width="17" style="2" bestFit="1" customWidth="1"/>
    <col min="9229" max="9229" width="17" style="2" customWidth="1"/>
    <col min="9230" max="9230" width="17" style="2" bestFit="1" customWidth="1"/>
    <col min="9231" max="9231" width="18.5" style="2" customWidth="1"/>
    <col min="9232" max="9232" width="17" style="2" customWidth="1"/>
    <col min="9233" max="9233" width="16.33203125" style="2" customWidth="1"/>
    <col min="9234" max="9234" width="15.6640625" style="2" bestFit="1" customWidth="1"/>
    <col min="9235" max="9472" width="12" style="2"/>
    <col min="9473" max="9473" width="2.5" style="2" customWidth="1"/>
    <col min="9474" max="9474" width="4.33203125" style="2" customWidth="1"/>
    <col min="9475" max="9475" width="1.83203125" style="2" customWidth="1"/>
    <col min="9476" max="9476" width="20.83203125" style="2" customWidth="1"/>
    <col min="9477" max="9477" width="14.83203125" style="2" customWidth="1"/>
    <col min="9478" max="9478" width="31.6640625" style="2" customWidth="1"/>
    <col min="9479" max="9479" width="14.5" style="2" customWidth="1"/>
    <col min="9480" max="9480" width="17.83203125" style="2" customWidth="1"/>
    <col min="9481" max="9481" width="18.83203125" style="2" customWidth="1"/>
    <col min="9482" max="9483" width="18.5" style="2" customWidth="1"/>
    <col min="9484" max="9484" width="17" style="2" bestFit="1" customWidth="1"/>
    <col min="9485" max="9485" width="17" style="2" customWidth="1"/>
    <col min="9486" max="9486" width="17" style="2" bestFit="1" customWidth="1"/>
    <col min="9487" max="9487" width="18.5" style="2" customWidth="1"/>
    <col min="9488" max="9488" width="17" style="2" customWidth="1"/>
    <col min="9489" max="9489" width="16.33203125" style="2" customWidth="1"/>
    <col min="9490" max="9490" width="15.6640625" style="2" bestFit="1" customWidth="1"/>
    <col min="9491" max="9728" width="12" style="2"/>
    <col min="9729" max="9729" width="2.5" style="2" customWidth="1"/>
    <col min="9730" max="9730" width="4.33203125" style="2" customWidth="1"/>
    <col min="9731" max="9731" width="1.83203125" style="2" customWidth="1"/>
    <col min="9732" max="9732" width="20.83203125" style="2" customWidth="1"/>
    <col min="9733" max="9733" width="14.83203125" style="2" customWidth="1"/>
    <col min="9734" max="9734" width="31.6640625" style="2" customWidth="1"/>
    <col min="9735" max="9735" width="14.5" style="2" customWidth="1"/>
    <col min="9736" max="9736" width="17.83203125" style="2" customWidth="1"/>
    <col min="9737" max="9737" width="18.83203125" style="2" customWidth="1"/>
    <col min="9738" max="9739" width="18.5" style="2" customWidth="1"/>
    <col min="9740" max="9740" width="17" style="2" bestFit="1" customWidth="1"/>
    <col min="9741" max="9741" width="17" style="2" customWidth="1"/>
    <col min="9742" max="9742" width="17" style="2" bestFit="1" customWidth="1"/>
    <col min="9743" max="9743" width="18.5" style="2" customWidth="1"/>
    <col min="9744" max="9744" width="17" style="2" customWidth="1"/>
    <col min="9745" max="9745" width="16.33203125" style="2" customWidth="1"/>
    <col min="9746" max="9746" width="15.6640625" style="2" bestFit="1" customWidth="1"/>
    <col min="9747" max="9984" width="12" style="2"/>
    <col min="9985" max="9985" width="2.5" style="2" customWidth="1"/>
    <col min="9986" max="9986" width="4.33203125" style="2" customWidth="1"/>
    <col min="9987" max="9987" width="1.83203125" style="2" customWidth="1"/>
    <col min="9988" max="9988" width="20.83203125" style="2" customWidth="1"/>
    <col min="9989" max="9989" width="14.83203125" style="2" customWidth="1"/>
    <col min="9990" max="9990" width="31.6640625" style="2" customWidth="1"/>
    <col min="9991" max="9991" width="14.5" style="2" customWidth="1"/>
    <col min="9992" max="9992" width="17.83203125" style="2" customWidth="1"/>
    <col min="9993" max="9993" width="18.83203125" style="2" customWidth="1"/>
    <col min="9994" max="9995" width="18.5" style="2" customWidth="1"/>
    <col min="9996" max="9996" width="17" style="2" bestFit="1" customWidth="1"/>
    <col min="9997" max="9997" width="17" style="2" customWidth="1"/>
    <col min="9998" max="9998" width="17" style="2" bestFit="1" customWidth="1"/>
    <col min="9999" max="9999" width="18.5" style="2" customWidth="1"/>
    <col min="10000" max="10000" width="17" style="2" customWidth="1"/>
    <col min="10001" max="10001" width="16.33203125" style="2" customWidth="1"/>
    <col min="10002" max="10002" width="15.6640625" style="2" bestFit="1" customWidth="1"/>
    <col min="10003" max="10240" width="12" style="2"/>
    <col min="10241" max="10241" width="2.5" style="2" customWidth="1"/>
    <col min="10242" max="10242" width="4.33203125" style="2" customWidth="1"/>
    <col min="10243" max="10243" width="1.83203125" style="2" customWidth="1"/>
    <col min="10244" max="10244" width="20.83203125" style="2" customWidth="1"/>
    <col min="10245" max="10245" width="14.83203125" style="2" customWidth="1"/>
    <col min="10246" max="10246" width="31.6640625" style="2" customWidth="1"/>
    <col min="10247" max="10247" width="14.5" style="2" customWidth="1"/>
    <col min="10248" max="10248" width="17.83203125" style="2" customWidth="1"/>
    <col min="10249" max="10249" width="18.83203125" style="2" customWidth="1"/>
    <col min="10250" max="10251" width="18.5" style="2" customWidth="1"/>
    <col min="10252" max="10252" width="17" style="2" bestFit="1" customWidth="1"/>
    <col min="10253" max="10253" width="17" style="2" customWidth="1"/>
    <col min="10254" max="10254" width="17" style="2" bestFit="1" customWidth="1"/>
    <col min="10255" max="10255" width="18.5" style="2" customWidth="1"/>
    <col min="10256" max="10256" width="17" style="2" customWidth="1"/>
    <col min="10257" max="10257" width="16.33203125" style="2" customWidth="1"/>
    <col min="10258" max="10258" width="15.6640625" style="2" bestFit="1" customWidth="1"/>
    <col min="10259" max="10496" width="12" style="2"/>
    <col min="10497" max="10497" width="2.5" style="2" customWidth="1"/>
    <col min="10498" max="10498" width="4.33203125" style="2" customWidth="1"/>
    <col min="10499" max="10499" width="1.83203125" style="2" customWidth="1"/>
    <col min="10500" max="10500" width="20.83203125" style="2" customWidth="1"/>
    <col min="10501" max="10501" width="14.83203125" style="2" customWidth="1"/>
    <col min="10502" max="10502" width="31.6640625" style="2" customWidth="1"/>
    <col min="10503" max="10503" width="14.5" style="2" customWidth="1"/>
    <col min="10504" max="10504" width="17.83203125" style="2" customWidth="1"/>
    <col min="10505" max="10505" width="18.83203125" style="2" customWidth="1"/>
    <col min="10506" max="10507" width="18.5" style="2" customWidth="1"/>
    <col min="10508" max="10508" width="17" style="2" bestFit="1" customWidth="1"/>
    <col min="10509" max="10509" width="17" style="2" customWidth="1"/>
    <col min="10510" max="10510" width="17" style="2" bestFit="1" customWidth="1"/>
    <col min="10511" max="10511" width="18.5" style="2" customWidth="1"/>
    <col min="10512" max="10512" width="17" style="2" customWidth="1"/>
    <col min="10513" max="10513" width="16.33203125" style="2" customWidth="1"/>
    <col min="10514" max="10514" width="15.6640625" style="2" bestFit="1" customWidth="1"/>
    <col min="10515" max="10752" width="12" style="2"/>
    <col min="10753" max="10753" width="2.5" style="2" customWidth="1"/>
    <col min="10754" max="10754" width="4.33203125" style="2" customWidth="1"/>
    <col min="10755" max="10755" width="1.83203125" style="2" customWidth="1"/>
    <col min="10756" max="10756" width="20.83203125" style="2" customWidth="1"/>
    <col min="10757" max="10757" width="14.83203125" style="2" customWidth="1"/>
    <col min="10758" max="10758" width="31.6640625" style="2" customWidth="1"/>
    <col min="10759" max="10759" width="14.5" style="2" customWidth="1"/>
    <col min="10760" max="10760" width="17.83203125" style="2" customWidth="1"/>
    <col min="10761" max="10761" width="18.83203125" style="2" customWidth="1"/>
    <col min="10762" max="10763" width="18.5" style="2" customWidth="1"/>
    <col min="10764" max="10764" width="17" style="2" bestFit="1" customWidth="1"/>
    <col min="10765" max="10765" width="17" style="2" customWidth="1"/>
    <col min="10766" max="10766" width="17" style="2" bestFit="1" customWidth="1"/>
    <col min="10767" max="10767" width="18.5" style="2" customWidth="1"/>
    <col min="10768" max="10768" width="17" style="2" customWidth="1"/>
    <col min="10769" max="10769" width="16.33203125" style="2" customWidth="1"/>
    <col min="10770" max="10770" width="15.6640625" style="2" bestFit="1" customWidth="1"/>
    <col min="10771" max="11008" width="12" style="2"/>
    <col min="11009" max="11009" width="2.5" style="2" customWidth="1"/>
    <col min="11010" max="11010" width="4.33203125" style="2" customWidth="1"/>
    <col min="11011" max="11011" width="1.83203125" style="2" customWidth="1"/>
    <col min="11012" max="11012" width="20.83203125" style="2" customWidth="1"/>
    <col min="11013" max="11013" width="14.83203125" style="2" customWidth="1"/>
    <col min="11014" max="11014" width="31.6640625" style="2" customWidth="1"/>
    <col min="11015" max="11015" width="14.5" style="2" customWidth="1"/>
    <col min="11016" max="11016" width="17.83203125" style="2" customWidth="1"/>
    <col min="11017" max="11017" width="18.83203125" style="2" customWidth="1"/>
    <col min="11018" max="11019" width="18.5" style="2" customWidth="1"/>
    <col min="11020" max="11020" width="17" style="2" bestFit="1" customWidth="1"/>
    <col min="11021" max="11021" width="17" style="2" customWidth="1"/>
    <col min="11022" max="11022" width="17" style="2" bestFit="1" customWidth="1"/>
    <col min="11023" max="11023" width="18.5" style="2" customWidth="1"/>
    <col min="11024" max="11024" width="17" style="2" customWidth="1"/>
    <col min="11025" max="11025" width="16.33203125" style="2" customWidth="1"/>
    <col min="11026" max="11026" width="15.6640625" style="2" bestFit="1" customWidth="1"/>
    <col min="11027" max="11264" width="12" style="2"/>
    <col min="11265" max="11265" width="2.5" style="2" customWidth="1"/>
    <col min="11266" max="11266" width="4.33203125" style="2" customWidth="1"/>
    <col min="11267" max="11267" width="1.83203125" style="2" customWidth="1"/>
    <col min="11268" max="11268" width="20.83203125" style="2" customWidth="1"/>
    <col min="11269" max="11269" width="14.83203125" style="2" customWidth="1"/>
    <col min="11270" max="11270" width="31.6640625" style="2" customWidth="1"/>
    <col min="11271" max="11271" width="14.5" style="2" customWidth="1"/>
    <col min="11272" max="11272" width="17.83203125" style="2" customWidth="1"/>
    <col min="11273" max="11273" width="18.83203125" style="2" customWidth="1"/>
    <col min="11274" max="11275" width="18.5" style="2" customWidth="1"/>
    <col min="11276" max="11276" width="17" style="2" bestFit="1" customWidth="1"/>
    <col min="11277" max="11277" width="17" style="2" customWidth="1"/>
    <col min="11278" max="11278" width="17" style="2" bestFit="1" customWidth="1"/>
    <col min="11279" max="11279" width="18.5" style="2" customWidth="1"/>
    <col min="11280" max="11280" width="17" style="2" customWidth="1"/>
    <col min="11281" max="11281" width="16.33203125" style="2" customWidth="1"/>
    <col min="11282" max="11282" width="15.6640625" style="2" bestFit="1" customWidth="1"/>
    <col min="11283" max="11520" width="12" style="2"/>
    <col min="11521" max="11521" width="2.5" style="2" customWidth="1"/>
    <col min="11522" max="11522" width="4.33203125" style="2" customWidth="1"/>
    <col min="11523" max="11523" width="1.83203125" style="2" customWidth="1"/>
    <col min="11524" max="11524" width="20.83203125" style="2" customWidth="1"/>
    <col min="11525" max="11525" width="14.83203125" style="2" customWidth="1"/>
    <col min="11526" max="11526" width="31.6640625" style="2" customWidth="1"/>
    <col min="11527" max="11527" width="14.5" style="2" customWidth="1"/>
    <col min="11528" max="11528" width="17.83203125" style="2" customWidth="1"/>
    <col min="11529" max="11529" width="18.83203125" style="2" customWidth="1"/>
    <col min="11530" max="11531" width="18.5" style="2" customWidth="1"/>
    <col min="11532" max="11532" width="17" style="2" bestFit="1" customWidth="1"/>
    <col min="11533" max="11533" width="17" style="2" customWidth="1"/>
    <col min="11534" max="11534" width="17" style="2" bestFit="1" customWidth="1"/>
    <col min="11535" max="11535" width="18.5" style="2" customWidth="1"/>
    <col min="11536" max="11536" width="17" style="2" customWidth="1"/>
    <col min="11537" max="11537" width="16.33203125" style="2" customWidth="1"/>
    <col min="11538" max="11538" width="15.6640625" style="2" bestFit="1" customWidth="1"/>
    <col min="11539" max="11776" width="12" style="2"/>
    <col min="11777" max="11777" width="2.5" style="2" customWidth="1"/>
    <col min="11778" max="11778" width="4.33203125" style="2" customWidth="1"/>
    <col min="11779" max="11779" width="1.83203125" style="2" customWidth="1"/>
    <col min="11780" max="11780" width="20.83203125" style="2" customWidth="1"/>
    <col min="11781" max="11781" width="14.83203125" style="2" customWidth="1"/>
    <col min="11782" max="11782" width="31.6640625" style="2" customWidth="1"/>
    <col min="11783" max="11783" width="14.5" style="2" customWidth="1"/>
    <col min="11784" max="11784" width="17.83203125" style="2" customWidth="1"/>
    <col min="11785" max="11785" width="18.83203125" style="2" customWidth="1"/>
    <col min="11786" max="11787" width="18.5" style="2" customWidth="1"/>
    <col min="11788" max="11788" width="17" style="2" bestFit="1" customWidth="1"/>
    <col min="11789" max="11789" width="17" style="2" customWidth="1"/>
    <col min="11790" max="11790" width="17" style="2" bestFit="1" customWidth="1"/>
    <col min="11791" max="11791" width="18.5" style="2" customWidth="1"/>
    <col min="11792" max="11792" width="17" style="2" customWidth="1"/>
    <col min="11793" max="11793" width="16.33203125" style="2" customWidth="1"/>
    <col min="11794" max="11794" width="15.6640625" style="2" bestFit="1" customWidth="1"/>
    <col min="11795" max="12032" width="12" style="2"/>
    <col min="12033" max="12033" width="2.5" style="2" customWidth="1"/>
    <col min="12034" max="12034" width="4.33203125" style="2" customWidth="1"/>
    <col min="12035" max="12035" width="1.83203125" style="2" customWidth="1"/>
    <col min="12036" max="12036" width="20.83203125" style="2" customWidth="1"/>
    <col min="12037" max="12037" width="14.83203125" style="2" customWidth="1"/>
    <col min="12038" max="12038" width="31.6640625" style="2" customWidth="1"/>
    <col min="12039" max="12039" width="14.5" style="2" customWidth="1"/>
    <col min="12040" max="12040" width="17.83203125" style="2" customWidth="1"/>
    <col min="12041" max="12041" width="18.83203125" style="2" customWidth="1"/>
    <col min="12042" max="12043" width="18.5" style="2" customWidth="1"/>
    <col min="12044" max="12044" width="17" style="2" bestFit="1" customWidth="1"/>
    <col min="12045" max="12045" width="17" style="2" customWidth="1"/>
    <col min="12046" max="12046" width="17" style="2" bestFit="1" customWidth="1"/>
    <col min="12047" max="12047" width="18.5" style="2" customWidth="1"/>
    <col min="12048" max="12048" width="17" style="2" customWidth="1"/>
    <col min="12049" max="12049" width="16.33203125" style="2" customWidth="1"/>
    <col min="12050" max="12050" width="15.6640625" style="2" bestFit="1" customWidth="1"/>
    <col min="12051" max="12288" width="12" style="2"/>
    <col min="12289" max="12289" width="2.5" style="2" customWidth="1"/>
    <col min="12290" max="12290" width="4.33203125" style="2" customWidth="1"/>
    <col min="12291" max="12291" width="1.83203125" style="2" customWidth="1"/>
    <col min="12292" max="12292" width="20.83203125" style="2" customWidth="1"/>
    <col min="12293" max="12293" width="14.83203125" style="2" customWidth="1"/>
    <col min="12294" max="12294" width="31.6640625" style="2" customWidth="1"/>
    <col min="12295" max="12295" width="14.5" style="2" customWidth="1"/>
    <col min="12296" max="12296" width="17.83203125" style="2" customWidth="1"/>
    <col min="12297" max="12297" width="18.83203125" style="2" customWidth="1"/>
    <col min="12298" max="12299" width="18.5" style="2" customWidth="1"/>
    <col min="12300" max="12300" width="17" style="2" bestFit="1" customWidth="1"/>
    <col min="12301" max="12301" width="17" style="2" customWidth="1"/>
    <col min="12302" max="12302" width="17" style="2" bestFit="1" customWidth="1"/>
    <col min="12303" max="12303" width="18.5" style="2" customWidth="1"/>
    <col min="12304" max="12304" width="17" style="2" customWidth="1"/>
    <col min="12305" max="12305" width="16.33203125" style="2" customWidth="1"/>
    <col min="12306" max="12306" width="15.6640625" style="2" bestFit="1" customWidth="1"/>
    <col min="12307" max="12544" width="12" style="2"/>
    <col min="12545" max="12545" width="2.5" style="2" customWidth="1"/>
    <col min="12546" max="12546" width="4.33203125" style="2" customWidth="1"/>
    <col min="12547" max="12547" width="1.83203125" style="2" customWidth="1"/>
    <col min="12548" max="12548" width="20.83203125" style="2" customWidth="1"/>
    <col min="12549" max="12549" width="14.83203125" style="2" customWidth="1"/>
    <col min="12550" max="12550" width="31.6640625" style="2" customWidth="1"/>
    <col min="12551" max="12551" width="14.5" style="2" customWidth="1"/>
    <col min="12552" max="12552" width="17.83203125" style="2" customWidth="1"/>
    <col min="12553" max="12553" width="18.83203125" style="2" customWidth="1"/>
    <col min="12554" max="12555" width="18.5" style="2" customWidth="1"/>
    <col min="12556" max="12556" width="17" style="2" bestFit="1" customWidth="1"/>
    <col min="12557" max="12557" width="17" style="2" customWidth="1"/>
    <col min="12558" max="12558" width="17" style="2" bestFit="1" customWidth="1"/>
    <col min="12559" max="12559" width="18.5" style="2" customWidth="1"/>
    <col min="12560" max="12560" width="17" style="2" customWidth="1"/>
    <col min="12561" max="12561" width="16.33203125" style="2" customWidth="1"/>
    <col min="12562" max="12562" width="15.6640625" style="2" bestFit="1" customWidth="1"/>
    <col min="12563" max="12800" width="12" style="2"/>
    <col min="12801" max="12801" width="2.5" style="2" customWidth="1"/>
    <col min="12802" max="12802" width="4.33203125" style="2" customWidth="1"/>
    <col min="12803" max="12803" width="1.83203125" style="2" customWidth="1"/>
    <col min="12804" max="12804" width="20.83203125" style="2" customWidth="1"/>
    <col min="12805" max="12805" width="14.83203125" style="2" customWidth="1"/>
    <col min="12806" max="12806" width="31.6640625" style="2" customWidth="1"/>
    <col min="12807" max="12807" width="14.5" style="2" customWidth="1"/>
    <col min="12808" max="12808" width="17.83203125" style="2" customWidth="1"/>
    <col min="12809" max="12809" width="18.83203125" style="2" customWidth="1"/>
    <col min="12810" max="12811" width="18.5" style="2" customWidth="1"/>
    <col min="12812" max="12812" width="17" style="2" bestFit="1" customWidth="1"/>
    <col min="12813" max="12813" width="17" style="2" customWidth="1"/>
    <col min="12814" max="12814" width="17" style="2" bestFit="1" customWidth="1"/>
    <col min="12815" max="12815" width="18.5" style="2" customWidth="1"/>
    <col min="12816" max="12816" width="17" style="2" customWidth="1"/>
    <col min="12817" max="12817" width="16.33203125" style="2" customWidth="1"/>
    <col min="12818" max="12818" width="15.6640625" style="2" bestFit="1" customWidth="1"/>
    <col min="12819" max="13056" width="12" style="2"/>
    <col min="13057" max="13057" width="2.5" style="2" customWidth="1"/>
    <col min="13058" max="13058" width="4.33203125" style="2" customWidth="1"/>
    <col min="13059" max="13059" width="1.83203125" style="2" customWidth="1"/>
    <col min="13060" max="13060" width="20.83203125" style="2" customWidth="1"/>
    <col min="13061" max="13061" width="14.83203125" style="2" customWidth="1"/>
    <col min="13062" max="13062" width="31.6640625" style="2" customWidth="1"/>
    <col min="13063" max="13063" width="14.5" style="2" customWidth="1"/>
    <col min="13064" max="13064" width="17.83203125" style="2" customWidth="1"/>
    <col min="13065" max="13065" width="18.83203125" style="2" customWidth="1"/>
    <col min="13066" max="13067" width="18.5" style="2" customWidth="1"/>
    <col min="13068" max="13068" width="17" style="2" bestFit="1" customWidth="1"/>
    <col min="13069" max="13069" width="17" style="2" customWidth="1"/>
    <col min="13070" max="13070" width="17" style="2" bestFit="1" customWidth="1"/>
    <col min="13071" max="13071" width="18.5" style="2" customWidth="1"/>
    <col min="13072" max="13072" width="17" style="2" customWidth="1"/>
    <col min="13073" max="13073" width="16.33203125" style="2" customWidth="1"/>
    <col min="13074" max="13074" width="15.6640625" style="2" bestFit="1" customWidth="1"/>
    <col min="13075" max="13312" width="12" style="2"/>
    <col min="13313" max="13313" width="2.5" style="2" customWidth="1"/>
    <col min="13314" max="13314" width="4.33203125" style="2" customWidth="1"/>
    <col min="13315" max="13315" width="1.83203125" style="2" customWidth="1"/>
    <col min="13316" max="13316" width="20.83203125" style="2" customWidth="1"/>
    <col min="13317" max="13317" width="14.83203125" style="2" customWidth="1"/>
    <col min="13318" max="13318" width="31.6640625" style="2" customWidth="1"/>
    <col min="13319" max="13319" width="14.5" style="2" customWidth="1"/>
    <col min="13320" max="13320" width="17.83203125" style="2" customWidth="1"/>
    <col min="13321" max="13321" width="18.83203125" style="2" customWidth="1"/>
    <col min="13322" max="13323" width="18.5" style="2" customWidth="1"/>
    <col min="13324" max="13324" width="17" style="2" bestFit="1" customWidth="1"/>
    <col min="13325" max="13325" width="17" style="2" customWidth="1"/>
    <col min="13326" max="13326" width="17" style="2" bestFit="1" customWidth="1"/>
    <col min="13327" max="13327" width="18.5" style="2" customWidth="1"/>
    <col min="13328" max="13328" width="17" style="2" customWidth="1"/>
    <col min="13329" max="13329" width="16.33203125" style="2" customWidth="1"/>
    <col min="13330" max="13330" width="15.6640625" style="2" bestFit="1" customWidth="1"/>
    <col min="13331" max="13568" width="12" style="2"/>
    <col min="13569" max="13569" width="2.5" style="2" customWidth="1"/>
    <col min="13570" max="13570" width="4.33203125" style="2" customWidth="1"/>
    <col min="13571" max="13571" width="1.83203125" style="2" customWidth="1"/>
    <col min="13572" max="13572" width="20.83203125" style="2" customWidth="1"/>
    <col min="13573" max="13573" width="14.83203125" style="2" customWidth="1"/>
    <col min="13574" max="13574" width="31.6640625" style="2" customWidth="1"/>
    <col min="13575" max="13575" width="14.5" style="2" customWidth="1"/>
    <col min="13576" max="13576" width="17.83203125" style="2" customWidth="1"/>
    <col min="13577" max="13577" width="18.83203125" style="2" customWidth="1"/>
    <col min="13578" max="13579" width="18.5" style="2" customWidth="1"/>
    <col min="13580" max="13580" width="17" style="2" bestFit="1" customWidth="1"/>
    <col min="13581" max="13581" width="17" style="2" customWidth="1"/>
    <col min="13582" max="13582" width="17" style="2" bestFit="1" customWidth="1"/>
    <col min="13583" max="13583" width="18.5" style="2" customWidth="1"/>
    <col min="13584" max="13584" width="17" style="2" customWidth="1"/>
    <col min="13585" max="13585" width="16.33203125" style="2" customWidth="1"/>
    <col min="13586" max="13586" width="15.6640625" style="2" bestFit="1" customWidth="1"/>
    <col min="13587" max="13824" width="12" style="2"/>
    <col min="13825" max="13825" width="2.5" style="2" customWidth="1"/>
    <col min="13826" max="13826" width="4.33203125" style="2" customWidth="1"/>
    <col min="13827" max="13827" width="1.83203125" style="2" customWidth="1"/>
    <col min="13828" max="13828" width="20.83203125" style="2" customWidth="1"/>
    <col min="13829" max="13829" width="14.83203125" style="2" customWidth="1"/>
    <col min="13830" max="13830" width="31.6640625" style="2" customWidth="1"/>
    <col min="13831" max="13831" width="14.5" style="2" customWidth="1"/>
    <col min="13832" max="13832" width="17.83203125" style="2" customWidth="1"/>
    <col min="13833" max="13833" width="18.83203125" style="2" customWidth="1"/>
    <col min="13834" max="13835" width="18.5" style="2" customWidth="1"/>
    <col min="13836" max="13836" width="17" style="2" bestFit="1" customWidth="1"/>
    <col min="13837" max="13837" width="17" style="2" customWidth="1"/>
    <col min="13838" max="13838" width="17" style="2" bestFit="1" customWidth="1"/>
    <col min="13839" max="13839" width="18.5" style="2" customWidth="1"/>
    <col min="13840" max="13840" width="17" style="2" customWidth="1"/>
    <col min="13841" max="13841" width="16.33203125" style="2" customWidth="1"/>
    <col min="13842" max="13842" width="15.6640625" style="2" bestFit="1" customWidth="1"/>
    <col min="13843" max="14080" width="12" style="2"/>
    <col min="14081" max="14081" width="2.5" style="2" customWidth="1"/>
    <col min="14082" max="14082" width="4.33203125" style="2" customWidth="1"/>
    <col min="14083" max="14083" width="1.83203125" style="2" customWidth="1"/>
    <col min="14084" max="14084" width="20.83203125" style="2" customWidth="1"/>
    <col min="14085" max="14085" width="14.83203125" style="2" customWidth="1"/>
    <col min="14086" max="14086" width="31.6640625" style="2" customWidth="1"/>
    <col min="14087" max="14087" width="14.5" style="2" customWidth="1"/>
    <col min="14088" max="14088" width="17.83203125" style="2" customWidth="1"/>
    <col min="14089" max="14089" width="18.83203125" style="2" customWidth="1"/>
    <col min="14090" max="14091" width="18.5" style="2" customWidth="1"/>
    <col min="14092" max="14092" width="17" style="2" bestFit="1" customWidth="1"/>
    <col min="14093" max="14093" width="17" style="2" customWidth="1"/>
    <col min="14094" max="14094" width="17" style="2" bestFit="1" customWidth="1"/>
    <col min="14095" max="14095" width="18.5" style="2" customWidth="1"/>
    <col min="14096" max="14096" width="17" style="2" customWidth="1"/>
    <col min="14097" max="14097" width="16.33203125" style="2" customWidth="1"/>
    <col min="14098" max="14098" width="15.6640625" style="2" bestFit="1" customWidth="1"/>
    <col min="14099" max="14336" width="12" style="2"/>
    <col min="14337" max="14337" width="2.5" style="2" customWidth="1"/>
    <col min="14338" max="14338" width="4.33203125" style="2" customWidth="1"/>
    <col min="14339" max="14339" width="1.83203125" style="2" customWidth="1"/>
    <col min="14340" max="14340" width="20.83203125" style="2" customWidth="1"/>
    <col min="14341" max="14341" width="14.83203125" style="2" customWidth="1"/>
    <col min="14342" max="14342" width="31.6640625" style="2" customWidth="1"/>
    <col min="14343" max="14343" width="14.5" style="2" customWidth="1"/>
    <col min="14344" max="14344" width="17.83203125" style="2" customWidth="1"/>
    <col min="14345" max="14345" width="18.83203125" style="2" customWidth="1"/>
    <col min="14346" max="14347" width="18.5" style="2" customWidth="1"/>
    <col min="14348" max="14348" width="17" style="2" bestFit="1" customWidth="1"/>
    <col min="14349" max="14349" width="17" style="2" customWidth="1"/>
    <col min="14350" max="14350" width="17" style="2" bestFit="1" customWidth="1"/>
    <col min="14351" max="14351" width="18.5" style="2" customWidth="1"/>
    <col min="14352" max="14352" width="17" style="2" customWidth="1"/>
    <col min="14353" max="14353" width="16.33203125" style="2" customWidth="1"/>
    <col min="14354" max="14354" width="15.6640625" style="2" bestFit="1" customWidth="1"/>
    <col min="14355" max="14592" width="12" style="2"/>
    <col min="14593" max="14593" width="2.5" style="2" customWidth="1"/>
    <col min="14594" max="14594" width="4.33203125" style="2" customWidth="1"/>
    <col min="14595" max="14595" width="1.83203125" style="2" customWidth="1"/>
    <col min="14596" max="14596" width="20.83203125" style="2" customWidth="1"/>
    <col min="14597" max="14597" width="14.83203125" style="2" customWidth="1"/>
    <col min="14598" max="14598" width="31.6640625" style="2" customWidth="1"/>
    <col min="14599" max="14599" width="14.5" style="2" customWidth="1"/>
    <col min="14600" max="14600" width="17.83203125" style="2" customWidth="1"/>
    <col min="14601" max="14601" width="18.83203125" style="2" customWidth="1"/>
    <col min="14602" max="14603" width="18.5" style="2" customWidth="1"/>
    <col min="14604" max="14604" width="17" style="2" bestFit="1" customWidth="1"/>
    <col min="14605" max="14605" width="17" style="2" customWidth="1"/>
    <col min="14606" max="14606" width="17" style="2" bestFit="1" customWidth="1"/>
    <col min="14607" max="14607" width="18.5" style="2" customWidth="1"/>
    <col min="14608" max="14608" width="17" style="2" customWidth="1"/>
    <col min="14609" max="14609" width="16.33203125" style="2" customWidth="1"/>
    <col min="14610" max="14610" width="15.6640625" style="2" bestFit="1" customWidth="1"/>
    <col min="14611" max="14848" width="12" style="2"/>
    <col min="14849" max="14849" width="2.5" style="2" customWidth="1"/>
    <col min="14850" max="14850" width="4.33203125" style="2" customWidth="1"/>
    <col min="14851" max="14851" width="1.83203125" style="2" customWidth="1"/>
    <col min="14852" max="14852" width="20.83203125" style="2" customWidth="1"/>
    <col min="14853" max="14853" width="14.83203125" style="2" customWidth="1"/>
    <col min="14854" max="14854" width="31.6640625" style="2" customWidth="1"/>
    <col min="14855" max="14855" width="14.5" style="2" customWidth="1"/>
    <col min="14856" max="14856" width="17.83203125" style="2" customWidth="1"/>
    <col min="14857" max="14857" width="18.83203125" style="2" customWidth="1"/>
    <col min="14858" max="14859" width="18.5" style="2" customWidth="1"/>
    <col min="14860" max="14860" width="17" style="2" bestFit="1" customWidth="1"/>
    <col min="14861" max="14861" width="17" style="2" customWidth="1"/>
    <col min="14862" max="14862" width="17" style="2" bestFit="1" customWidth="1"/>
    <col min="14863" max="14863" width="18.5" style="2" customWidth="1"/>
    <col min="14864" max="14864" width="17" style="2" customWidth="1"/>
    <col min="14865" max="14865" width="16.33203125" style="2" customWidth="1"/>
    <col min="14866" max="14866" width="15.6640625" style="2" bestFit="1" customWidth="1"/>
    <col min="14867" max="15104" width="12" style="2"/>
    <col min="15105" max="15105" width="2.5" style="2" customWidth="1"/>
    <col min="15106" max="15106" width="4.33203125" style="2" customWidth="1"/>
    <col min="15107" max="15107" width="1.83203125" style="2" customWidth="1"/>
    <col min="15108" max="15108" width="20.83203125" style="2" customWidth="1"/>
    <col min="15109" max="15109" width="14.83203125" style="2" customWidth="1"/>
    <col min="15110" max="15110" width="31.6640625" style="2" customWidth="1"/>
    <col min="15111" max="15111" width="14.5" style="2" customWidth="1"/>
    <col min="15112" max="15112" width="17.83203125" style="2" customWidth="1"/>
    <col min="15113" max="15113" width="18.83203125" style="2" customWidth="1"/>
    <col min="15114" max="15115" width="18.5" style="2" customWidth="1"/>
    <col min="15116" max="15116" width="17" style="2" bestFit="1" customWidth="1"/>
    <col min="15117" max="15117" width="17" style="2" customWidth="1"/>
    <col min="15118" max="15118" width="17" style="2" bestFit="1" customWidth="1"/>
    <col min="15119" max="15119" width="18.5" style="2" customWidth="1"/>
    <col min="15120" max="15120" width="17" style="2" customWidth="1"/>
    <col min="15121" max="15121" width="16.33203125" style="2" customWidth="1"/>
    <col min="15122" max="15122" width="15.6640625" style="2" bestFit="1" customWidth="1"/>
    <col min="15123" max="15360" width="12" style="2"/>
    <col min="15361" max="15361" width="2.5" style="2" customWidth="1"/>
    <col min="15362" max="15362" width="4.33203125" style="2" customWidth="1"/>
    <col min="15363" max="15363" width="1.83203125" style="2" customWidth="1"/>
    <col min="15364" max="15364" width="20.83203125" style="2" customWidth="1"/>
    <col min="15365" max="15365" width="14.83203125" style="2" customWidth="1"/>
    <col min="15366" max="15366" width="31.6640625" style="2" customWidth="1"/>
    <col min="15367" max="15367" width="14.5" style="2" customWidth="1"/>
    <col min="15368" max="15368" width="17.83203125" style="2" customWidth="1"/>
    <col min="15369" max="15369" width="18.83203125" style="2" customWidth="1"/>
    <col min="15370" max="15371" width="18.5" style="2" customWidth="1"/>
    <col min="15372" max="15372" width="17" style="2" bestFit="1" customWidth="1"/>
    <col min="15373" max="15373" width="17" style="2" customWidth="1"/>
    <col min="15374" max="15374" width="17" style="2" bestFit="1" customWidth="1"/>
    <col min="15375" max="15375" width="18.5" style="2" customWidth="1"/>
    <col min="15376" max="15376" width="17" style="2" customWidth="1"/>
    <col min="15377" max="15377" width="16.33203125" style="2" customWidth="1"/>
    <col min="15378" max="15378" width="15.6640625" style="2" bestFit="1" customWidth="1"/>
    <col min="15379" max="15616" width="12" style="2"/>
    <col min="15617" max="15617" width="2.5" style="2" customWidth="1"/>
    <col min="15618" max="15618" width="4.33203125" style="2" customWidth="1"/>
    <col min="15619" max="15619" width="1.83203125" style="2" customWidth="1"/>
    <col min="15620" max="15620" width="20.83203125" style="2" customWidth="1"/>
    <col min="15621" max="15621" width="14.83203125" style="2" customWidth="1"/>
    <col min="15622" max="15622" width="31.6640625" style="2" customWidth="1"/>
    <col min="15623" max="15623" width="14.5" style="2" customWidth="1"/>
    <col min="15624" max="15624" width="17.83203125" style="2" customWidth="1"/>
    <col min="15625" max="15625" width="18.83203125" style="2" customWidth="1"/>
    <col min="15626" max="15627" width="18.5" style="2" customWidth="1"/>
    <col min="15628" max="15628" width="17" style="2" bestFit="1" customWidth="1"/>
    <col min="15629" max="15629" width="17" style="2" customWidth="1"/>
    <col min="15630" max="15630" width="17" style="2" bestFit="1" customWidth="1"/>
    <col min="15631" max="15631" width="18.5" style="2" customWidth="1"/>
    <col min="15632" max="15632" width="17" style="2" customWidth="1"/>
    <col min="15633" max="15633" width="16.33203125" style="2" customWidth="1"/>
    <col min="15634" max="15634" width="15.6640625" style="2" bestFit="1" customWidth="1"/>
    <col min="15635" max="15872" width="12" style="2"/>
    <col min="15873" max="15873" width="2.5" style="2" customWidth="1"/>
    <col min="15874" max="15874" width="4.33203125" style="2" customWidth="1"/>
    <col min="15875" max="15875" width="1.83203125" style="2" customWidth="1"/>
    <col min="15876" max="15876" width="20.83203125" style="2" customWidth="1"/>
    <col min="15877" max="15877" width="14.83203125" style="2" customWidth="1"/>
    <col min="15878" max="15878" width="31.6640625" style="2" customWidth="1"/>
    <col min="15879" max="15879" width="14.5" style="2" customWidth="1"/>
    <col min="15880" max="15880" width="17.83203125" style="2" customWidth="1"/>
    <col min="15881" max="15881" width="18.83203125" style="2" customWidth="1"/>
    <col min="15882" max="15883" width="18.5" style="2" customWidth="1"/>
    <col min="15884" max="15884" width="17" style="2" bestFit="1" customWidth="1"/>
    <col min="15885" max="15885" width="17" style="2" customWidth="1"/>
    <col min="15886" max="15886" width="17" style="2" bestFit="1" customWidth="1"/>
    <col min="15887" max="15887" width="18.5" style="2" customWidth="1"/>
    <col min="15888" max="15888" width="17" style="2" customWidth="1"/>
    <col min="15889" max="15889" width="16.33203125" style="2" customWidth="1"/>
    <col min="15890" max="15890" width="15.6640625" style="2" bestFit="1" customWidth="1"/>
    <col min="15891" max="16128" width="12" style="2"/>
    <col min="16129" max="16129" width="2.5" style="2" customWidth="1"/>
    <col min="16130" max="16130" width="4.33203125" style="2" customWidth="1"/>
    <col min="16131" max="16131" width="1.83203125" style="2" customWidth="1"/>
    <col min="16132" max="16132" width="20.83203125" style="2" customWidth="1"/>
    <col min="16133" max="16133" width="14.83203125" style="2" customWidth="1"/>
    <col min="16134" max="16134" width="31.6640625" style="2" customWidth="1"/>
    <col min="16135" max="16135" width="14.5" style="2" customWidth="1"/>
    <col min="16136" max="16136" width="17.83203125" style="2" customWidth="1"/>
    <col min="16137" max="16137" width="18.83203125" style="2" customWidth="1"/>
    <col min="16138" max="16139" width="18.5" style="2" customWidth="1"/>
    <col min="16140" max="16140" width="17" style="2" bestFit="1" customWidth="1"/>
    <col min="16141" max="16141" width="17" style="2" customWidth="1"/>
    <col min="16142" max="16142" width="17" style="2" bestFit="1" customWidth="1"/>
    <col min="16143" max="16143" width="18.5" style="2" customWidth="1"/>
    <col min="16144" max="16144" width="17" style="2" customWidth="1"/>
    <col min="16145" max="16145" width="16.33203125" style="2" customWidth="1"/>
    <col min="16146" max="16146" width="15.6640625" style="2" bestFit="1" customWidth="1"/>
    <col min="16147" max="16384" width="12" style="2"/>
  </cols>
  <sheetData>
    <row r="1" spans="1:13" ht="40.5" customHeight="1" x14ac:dyDescent="0.2">
      <c r="A1" s="1"/>
      <c r="B1" s="102" t="s">
        <v>0</v>
      </c>
      <c r="C1" s="103"/>
      <c r="D1" s="103"/>
      <c r="E1" s="103"/>
      <c r="F1" s="103"/>
      <c r="G1" s="103"/>
      <c r="H1" s="103"/>
      <c r="I1" s="103"/>
      <c r="J1" s="103"/>
      <c r="K1" s="103"/>
      <c r="L1" s="103"/>
      <c r="M1" s="104"/>
    </row>
    <row r="2" spans="1:13" x14ac:dyDescent="0.2">
      <c r="A2" s="1"/>
      <c r="B2" s="105" t="s">
        <v>1</v>
      </c>
      <c r="C2" s="106"/>
      <c r="D2" s="97" t="s">
        <v>2</v>
      </c>
      <c r="E2" s="112" t="s">
        <v>3</v>
      </c>
      <c r="F2" s="97" t="s">
        <v>4</v>
      </c>
      <c r="G2" s="114" t="s">
        <v>5</v>
      </c>
      <c r="H2" s="90"/>
      <c r="I2" s="90"/>
      <c r="J2" s="90"/>
      <c r="K2" s="90"/>
      <c r="L2" s="90"/>
      <c r="M2" s="115"/>
    </row>
    <row r="3" spans="1:13" x14ac:dyDescent="0.2">
      <c r="A3" s="1"/>
      <c r="B3" s="107"/>
      <c r="C3" s="108"/>
      <c r="D3" s="111"/>
      <c r="E3" s="111"/>
      <c r="F3" s="111"/>
      <c r="G3" s="116" t="s">
        <v>6</v>
      </c>
      <c r="H3" s="119" t="s">
        <v>7</v>
      </c>
      <c r="I3" s="90" t="s">
        <v>8</v>
      </c>
      <c r="J3" s="90" t="s">
        <v>9</v>
      </c>
      <c r="K3" s="90" t="s">
        <v>10</v>
      </c>
      <c r="L3" s="93" t="s">
        <v>11</v>
      </c>
      <c r="M3" s="94"/>
    </row>
    <row r="4" spans="1:13" x14ac:dyDescent="0.2">
      <c r="A4" s="1"/>
      <c r="B4" s="107"/>
      <c r="C4" s="108"/>
      <c r="D4" s="111"/>
      <c r="E4" s="111"/>
      <c r="F4" s="111"/>
      <c r="G4" s="117"/>
      <c r="H4" s="120"/>
      <c r="I4" s="91"/>
      <c r="J4" s="91"/>
      <c r="K4" s="91"/>
      <c r="L4" s="95" t="s">
        <v>12</v>
      </c>
      <c r="M4" s="97" t="s">
        <v>13</v>
      </c>
    </row>
    <row r="5" spans="1:13" x14ac:dyDescent="0.2">
      <c r="A5" s="1"/>
      <c r="B5" s="109"/>
      <c r="C5" s="110"/>
      <c r="D5" s="98"/>
      <c r="E5" s="113"/>
      <c r="F5" s="98"/>
      <c r="G5" s="118"/>
      <c r="H5" s="121"/>
      <c r="I5" s="92"/>
      <c r="J5" s="92"/>
      <c r="K5" s="92"/>
      <c r="L5" s="96"/>
      <c r="M5" s="98"/>
    </row>
    <row r="6" spans="1:13" x14ac:dyDescent="0.2">
      <c r="A6" s="3"/>
      <c r="B6" s="99" t="s">
        <v>14</v>
      </c>
      <c r="C6" s="100"/>
      <c r="D6" s="100"/>
      <c r="E6" s="4"/>
      <c r="F6" s="5"/>
      <c r="G6" s="6"/>
      <c r="H6" s="6"/>
      <c r="I6" s="6"/>
      <c r="J6" s="101"/>
      <c r="K6" s="101"/>
      <c r="L6" s="6"/>
      <c r="M6" s="7"/>
    </row>
    <row r="7" spans="1:13" ht="13.5" thickBot="1" x14ac:dyDescent="0.25">
      <c r="A7" s="3"/>
      <c r="B7" s="8"/>
      <c r="C7" s="83" t="s">
        <v>15</v>
      </c>
      <c r="D7" s="83"/>
      <c r="E7" s="4"/>
      <c r="F7" s="9"/>
      <c r="G7" s="10"/>
      <c r="H7" s="10"/>
      <c r="I7" s="10"/>
      <c r="J7" s="10"/>
      <c r="K7" s="10"/>
      <c r="L7" s="10"/>
      <c r="M7" s="11"/>
    </row>
    <row r="8" spans="1:13" ht="13.5" thickBot="1" x14ac:dyDescent="0.25">
      <c r="A8" s="1"/>
      <c r="B8" s="12"/>
      <c r="C8" s="13"/>
      <c r="D8" s="13"/>
      <c r="E8" s="14"/>
      <c r="F8" s="15"/>
      <c r="G8" s="16"/>
      <c r="H8" s="16"/>
      <c r="I8" s="16"/>
      <c r="J8" s="16"/>
      <c r="K8" s="16"/>
      <c r="L8" s="17"/>
      <c r="M8" s="18"/>
    </row>
    <row r="9" spans="1:13" ht="22.5" x14ac:dyDescent="0.2">
      <c r="A9" s="1"/>
      <c r="B9" s="19" t="s">
        <v>16</v>
      </c>
      <c r="C9" s="20"/>
      <c r="D9" s="21" t="s">
        <v>17</v>
      </c>
      <c r="E9" s="22">
        <v>5110</v>
      </c>
      <c r="F9" s="23" t="s">
        <v>18</v>
      </c>
      <c r="G9" s="24">
        <f t="shared" ref="G9:G72" si="0">+H9</f>
        <v>0</v>
      </c>
      <c r="H9" s="25">
        <v>0</v>
      </c>
      <c r="I9" s="25">
        <v>188985</v>
      </c>
      <c r="J9" s="25">
        <v>69221.59</v>
      </c>
      <c r="K9" s="25">
        <v>69221.59</v>
      </c>
      <c r="L9" s="26">
        <f t="shared" ref="L9:L72" si="1">IFERROR(K9/H9,0)</f>
        <v>0</v>
      </c>
      <c r="M9" s="27">
        <f t="shared" ref="M9:M72" si="2">IFERROR(K9/I9,0)</f>
        <v>0.36628086885202527</v>
      </c>
    </row>
    <row r="10" spans="1:13" x14ac:dyDescent="0.2">
      <c r="A10" s="1"/>
      <c r="B10" s="28"/>
      <c r="C10" s="29"/>
      <c r="D10" s="30"/>
      <c r="E10" s="31">
        <v>5120</v>
      </c>
      <c r="F10" s="32" t="s">
        <v>19</v>
      </c>
      <c r="G10" s="33">
        <f t="shared" si="0"/>
        <v>0</v>
      </c>
      <c r="H10" s="34">
        <v>0</v>
      </c>
      <c r="I10" s="34">
        <v>79904</v>
      </c>
      <c r="J10" s="34">
        <v>39904</v>
      </c>
      <c r="K10" s="34">
        <v>39904</v>
      </c>
      <c r="L10" s="35">
        <f t="shared" si="1"/>
        <v>0</v>
      </c>
      <c r="M10" s="36">
        <f t="shared" si="2"/>
        <v>0.49939927913496196</v>
      </c>
    </row>
    <row r="11" spans="1:13" ht="22.5" x14ac:dyDescent="0.2">
      <c r="A11" s="1"/>
      <c r="B11" s="28"/>
      <c r="C11" s="29"/>
      <c r="D11" s="30"/>
      <c r="E11" s="31">
        <v>5150</v>
      </c>
      <c r="F11" s="32" t="s">
        <v>20</v>
      </c>
      <c r="G11" s="33">
        <f t="shared" si="0"/>
        <v>1608825</v>
      </c>
      <c r="H11" s="34">
        <v>1608825</v>
      </c>
      <c r="I11" s="34">
        <v>0</v>
      </c>
      <c r="J11" s="34">
        <v>0</v>
      </c>
      <c r="K11" s="34">
        <v>0</v>
      </c>
      <c r="L11" s="35">
        <f t="shared" si="1"/>
        <v>0</v>
      </c>
      <c r="M11" s="36">
        <f t="shared" si="2"/>
        <v>0</v>
      </c>
    </row>
    <row r="12" spans="1:13" ht="22.5" x14ac:dyDescent="0.2">
      <c r="A12" s="1"/>
      <c r="B12" s="28"/>
      <c r="C12" s="29"/>
      <c r="D12" s="30"/>
      <c r="E12" s="31">
        <v>5190</v>
      </c>
      <c r="F12" s="32" t="s">
        <v>21</v>
      </c>
      <c r="G12" s="33">
        <f t="shared" si="0"/>
        <v>0</v>
      </c>
      <c r="H12" s="34">
        <v>0</v>
      </c>
      <c r="I12" s="34">
        <v>67000</v>
      </c>
      <c r="J12" s="34">
        <v>0</v>
      </c>
      <c r="K12" s="34">
        <v>0</v>
      </c>
      <c r="L12" s="35">
        <f t="shared" si="1"/>
        <v>0</v>
      </c>
      <c r="M12" s="36">
        <f t="shared" si="2"/>
        <v>0</v>
      </c>
    </row>
    <row r="13" spans="1:13" x14ac:dyDescent="0.2">
      <c r="A13" s="1"/>
      <c r="B13" s="28"/>
      <c r="C13" s="29"/>
      <c r="D13" s="30"/>
      <c r="E13" s="31">
        <v>5210</v>
      </c>
      <c r="F13" s="32" t="s">
        <v>22</v>
      </c>
      <c r="G13" s="33">
        <f t="shared" si="0"/>
        <v>100000</v>
      </c>
      <c r="H13" s="34">
        <v>100000</v>
      </c>
      <c r="I13" s="34">
        <v>0</v>
      </c>
      <c r="J13" s="34">
        <v>0</v>
      </c>
      <c r="K13" s="34">
        <v>0</v>
      </c>
      <c r="L13" s="35">
        <f t="shared" si="1"/>
        <v>0</v>
      </c>
      <c r="M13" s="36">
        <f t="shared" si="2"/>
        <v>0</v>
      </c>
    </row>
    <row r="14" spans="1:13" ht="22.5" x14ac:dyDescent="0.2">
      <c r="A14" s="1"/>
      <c r="B14" s="28"/>
      <c r="C14" s="29"/>
      <c r="D14" s="30"/>
      <c r="E14" s="31">
        <v>5640</v>
      </c>
      <c r="F14" s="32" t="s">
        <v>23</v>
      </c>
      <c r="G14" s="33">
        <f t="shared" si="0"/>
        <v>0</v>
      </c>
      <c r="H14" s="34">
        <v>0</v>
      </c>
      <c r="I14" s="34">
        <v>4172963</v>
      </c>
      <c r="J14" s="34">
        <v>0</v>
      </c>
      <c r="K14" s="34">
        <v>0</v>
      </c>
      <c r="L14" s="35">
        <f t="shared" si="1"/>
        <v>0</v>
      </c>
      <c r="M14" s="36">
        <f t="shared" si="2"/>
        <v>0</v>
      </c>
    </row>
    <row r="15" spans="1:13" ht="22.5" x14ac:dyDescent="0.2">
      <c r="A15" s="1"/>
      <c r="B15" s="28" t="s">
        <v>24</v>
      </c>
      <c r="C15" s="29"/>
      <c r="D15" s="30" t="s">
        <v>25</v>
      </c>
      <c r="E15" s="31">
        <v>5150</v>
      </c>
      <c r="F15" s="32" t="s">
        <v>20</v>
      </c>
      <c r="G15" s="33">
        <f t="shared" si="0"/>
        <v>0</v>
      </c>
      <c r="H15" s="34">
        <v>0</v>
      </c>
      <c r="I15" s="34">
        <v>1608825</v>
      </c>
      <c r="J15" s="34">
        <v>0</v>
      </c>
      <c r="K15" s="34">
        <v>0</v>
      </c>
      <c r="L15" s="35">
        <f t="shared" si="1"/>
        <v>0</v>
      </c>
      <c r="M15" s="36">
        <f t="shared" si="2"/>
        <v>0</v>
      </c>
    </row>
    <row r="16" spans="1:13" x14ac:dyDescent="0.2">
      <c r="A16" s="1"/>
      <c r="B16" s="28"/>
      <c r="C16" s="29"/>
      <c r="D16" s="30"/>
      <c r="E16" s="31">
        <v>5210</v>
      </c>
      <c r="F16" s="32" t="s">
        <v>22</v>
      </c>
      <c r="G16" s="33">
        <f t="shared" si="0"/>
        <v>0</v>
      </c>
      <c r="H16" s="34">
        <v>0</v>
      </c>
      <c r="I16" s="34">
        <v>100000</v>
      </c>
      <c r="J16" s="34">
        <v>0</v>
      </c>
      <c r="K16" s="34">
        <v>0</v>
      </c>
      <c r="L16" s="35">
        <f t="shared" si="1"/>
        <v>0</v>
      </c>
      <c r="M16" s="36">
        <f t="shared" si="2"/>
        <v>0</v>
      </c>
    </row>
    <row r="17" spans="1:13" ht="33.75" x14ac:dyDescent="0.2">
      <c r="A17" s="1"/>
      <c r="B17" s="28" t="s">
        <v>26</v>
      </c>
      <c r="C17" s="29"/>
      <c r="D17" s="30" t="s">
        <v>27</v>
      </c>
      <c r="E17" s="31">
        <v>5110</v>
      </c>
      <c r="F17" s="32" t="s">
        <v>18</v>
      </c>
      <c r="G17" s="33">
        <f t="shared" si="0"/>
        <v>0</v>
      </c>
      <c r="H17" s="34">
        <v>0</v>
      </c>
      <c r="I17" s="34">
        <v>185600</v>
      </c>
      <c r="J17" s="34">
        <v>0</v>
      </c>
      <c r="K17" s="34">
        <v>0</v>
      </c>
      <c r="L17" s="35">
        <f t="shared" si="1"/>
        <v>0</v>
      </c>
      <c r="M17" s="36">
        <f t="shared" si="2"/>
        <v>0</v>
      </c>
    </row>
    <row r="18" spans="1:13" x14ac:dyDescent="0.2">
      <c r="A18" s="1"/>
      <c r="B18" s="28"/>
      <c r="C18" s="29"/>
      <c r="D18" s="30"/>
      <c r="E18" s="31">
        <v>5670</v>
      </c>
      <c r="F18" s="32" t="s">
        <v>28</v>
      </c>
      <c r="G18" s="33">
        <f t="shared" si="0"/>
        <v>0</v>
      </c>
      <c r="H18" s="34">
        <v>0</v>
      </c>
      <c r="I18" s="34">
        <v>109100</v>
      </c>
      <c r="J18" s="34">
        <v>0</v>
      </c>
      <c r="K18" s="34">
        <v>0</v>
      </c>
      <c r="L18" s="35">
        <f t="shared" si="1"/>
        <v>0</v>
      </c>
      <c r="M18" s="36">
        <f t="shared" si="2"/>
        <v>0</v>
      </c>
    </row>
    <row r="19" spans="1:13" ht="22.5" x14ac:dyDescent="0.2">
      <c r="A19" s="1"/>
      <c r="B19" s="28" t="s">
        <v>29</v>
      </c>
      <c r="C19" s="29"/>
      <c r="D19" s="30" t="s">
        <v>30</v>
      </c>
      <c r="E19" s="31">
        <v>5150</v>
      </c>
      <c r="F19" s="32" t="s">
        <v>20</v>
      </c>
      <c r="G19" s="33">
        <f t="shared" si="0"/>
        <v>78200</v>
      </c>
      <c r="H19" s="34">
        <v>78200</v>
      </c>
      <c r="I19" s="34">
        <v>78200</v>
      </c>
      <c r="J19" s="34">
        <v>0</v>
      </c>
      <c r="K19" s="34">
        <v>0</v>
      </c>
      <c r="L19" s="35">
        <f t="shared" si="1"/>
        <v>0</v>
      </c>
      <c r="M19" s="36">
        <f t="shared" si="2"/>
        <v>0</v>
      </c>
    </row>
    <row r="20" spans="1:13" ht="22.5" x14ac:dyDescent="0.2">
      <c r="A20" s="1"/>
      <c r="B20" s="28" t="s">
        <v>31</v>
      </c>
      <c r="C20" s="29"/>
      <c r="D20" s="30" t="s">
        <v>32</v>
      </c>
      <c r="E20" s="31">
        <v>5110</v>
      </c>
      <c r="F20" s="32" t="s">
        <v>18</v>
      </c>
      <c r="G20" s="33">
        <f t="shared" si="0"/>
        <v>0</v>
      </c>
      <c r="H20" s="34">
        <v>0</v>
      </c>
      <c r="I20" s="34">
        <v>270808.38</v>
      </c>
      <c r="J20" s="34">
        <v>203866.41</v>
      </c>
      <c r="K20" s="34">
        <v>203866.41</v>
      </c>
      <c r="L20" s="35">
        <f t="shared" si="1"/>
        <v>0</v>
      </c>
      <c r="M20" s="36">
        <f t="shared" si="2"/>
        <v>0.75280687399703072</v>
      </c>
    </row>
    <row r="21" spans="1:13" x14ac:dyDescent="0.2">
      <c r="A21" s="1"/>
      <c r="B21" s="28"/>
      <c r="C21" s="29"/>
      <c r="D21" s="30"/>
      <c r="E21" s="31">
        <v>5120</v>
      </c>
      <c r="F21" s="32" t="s">
        <v>19</v>
      </c>
      <c r="G21" s="33">
        <f t="shared" si="0"/>
        <v>0</v>
      </c>
      <c r="H21" s="34">
        <v>0</v>
      </c>
      <c r="I21" s="34">
        <v>29542.27</v>
      </c>
      <c r="J21" s="34">
        <v>29542.27</v>
      </c>
      <c r="K21" s="34">
        <v>29542.27</v>
      </c>
      <c r="L21" s="35">
        <f t="shared" si="1"/>
        <v>0</v>
      </c>
      <c r="M21" s="36">
        <f t="shared" si="2"/>
        <v>1</v>
      </c>
    </row>
    <row r="22" spans="1:13" ht="33.75" x14ac:dyDescent="0.2">
      <c r="A22" s="1"/>
      <c r="B22" s="28" t="s">
        <v>33</v>
      </c>
      <c r="C22" s="29"/>
      <c r="D22" s="30" t="s">
        <v>34</v>
      </c>
      <c r="E22" s="31">
        <v>5110</v>
      </c>
      <c r="F22" s="32" t="s">
        <v>18</v>
      </c>
      <c r="G22" s="33">
        <f t="shared" si="0"/>
        <v>0</v>
      </c>
      <c r="H22" s="34">
        <v>0</v>
      </c>
      <c r="I22" s="34">
        <v>218820.18</v>
      </c>
      <c r="J22" s="34">
        <v>211355.98</v>
      </c>
      <c r="K22" s="34">
        <v>211355.98</v>
      </c>
      <c r="L22" s="35">
        <f t="shared" si="1"/>
        <v>0</v>
      </c>
      <c r="M22" s="36">
        <f t="shared" si="2"/>
        <v>0.96588888648204207</v>
      </c>
    </row>
    <row r="23" spans="1:13" x14ac:dyDescent="0.2">
      <c r="A23" s="1"/>
      <c r="B23" s="28"/>
      <c r="C23" s="29"/>
      <c r="D23" s="30"/>
      <c r="E23" s="31">
        <v>5120</v>
      </c>
      <c r="F23" s="32" t="s">
        <v>19</v>
      </c>
      <c r="G23" s="33">
        <f t="shared" si="0"/>
        <v>0</v>
      </c>
      <c r="H23" s="34">
        <v>0</v>
      </c>
      <c r="I23" s="34">
        <v>216372.1</v>
      </c>
      <c r="J23" s="34">
        <v>216372.1</v>
      </c>
      <c r="K23" s="34">
        <v>216372.1</v>
      </c>
      <c r="L23" s="35">
        <f t="shared" si="1"/>
        <v>0</v>
      </c>
      <c r="M23" s="36">
        <f t="shared" si="2"/>
        <v>1</v>
      </c>
    </row>
    <row r="24" spans="1:13" ht="22.5" x14ac:dyDescent="0.2">
      <c r="A24" s="1"/>
      <c r="B24" s="28" t="s">
        <v>35</v>
      </c>
      <c r="C24" s="29"/>
      <c r="D24" s="30" t="s">
        <v>36</v>
      </c>
      <c r="E24" s="31">
        <v>5640</v>
      </c>
      <c r="F24" s="32" t="s">
        <v>23</v>
      </c>
      <c r="G24" s="33">
        <f t="shared" si="0"/>
        <v>0</v>
      </c>
      <c r="H24" s="34">
        <v>0</v>
      </c>
      <c r="I24" s="34">
        <v>85492</v>
      </c>
      <c r="J24" s="34">
        <v>85492</v>
      </c>
      <c r="K24" s="34">
        <v>85492</v>
      </c>
      <c r="L24" s="35">
        <f t="shared" si="1"/>
        <v>0</v>
      </c>
      <c r="M24" s="36">
        <f t="shared" si="2"/>
        <v>1</v>
      </c>
    </row>
    <row r="25" spans="1:13" ht="33.75" x14ac:dyDescent="0.2">
      <c r="A25" s="1"/>
      <c r="B25" s="28" t="s">
        <v>37</v>
      </c>
      <c r="C25" s="29"/>
      <c r="D25" s="30" t="s">
        <v>38</v>
      </c>
      <c r="E25" s="31">
        <v>5310</v>
      </c>
      <c r="F25" s="32" t="s">
        <v>39</v>
      </c>
      <c r="G25" s="33">
        <f t="shared" si="0"/>
        <v>0</v>
      </c>
      <c r="H25" s="34">
        <v>0</v>
      </c>
      <c r="I25" s="34">
        <v>5515000</v>
      </c>
      <c r="J25" s="34">
        <v>0</v>
      </c>
      <c r="K25" s="34">
        <v>0</v>
      </c>
      <c r="L25" s="35">
        <f t="shared" si="1"/>
        <v>0</v>
      </c>
      <c r="M25" s="36">
        <f t="shared" si="2"/>
        <v>0</v>
      </c>
    </row>
    <row r="26" spans="1:13" ht="22.5" x14ac:dyDescent="0.2">
      <c r="A26" s="1"/>
      <c r="B26" s="28" t="s">
        <v>40</v>
      </c>
      <c r="C26" s="29"/>
      <c r="D26" s="30" t="s">
        <v>41</v>
      </c>
      <c r="E26" s="31">
        <v>5150</v>
      </c>
      <c r="F26" s="32" t="s">
        <v>20</v>
      </c>
      <c r="G26" s="33">
        <f t="shared" si="0"/>
        <v>0</v>
      </c>
      <c r="H26" s="34">
        <v>0</v>
      </c>
      <c r="I26" s="34">
        <v>3800</v>
      </c>
      <c r="J26" s="34">
        <v>0</v>
      </c>
      <c r="K26" s="34">
        <v>0</v>
      </c>
      <c r="L26" s="35">
        <f t="shared" si="1"/>
        <v>0</v>
      </c>
      <c r="M26" s="36">
        <f t="shared" si="2"/>
        <v>0</v>
      </c>
    </row>
    <row r="27" spans="1:13" ht="22.5" x14ac:dyDescent="0.2">
      <c r="A27" s="1"/>
      <c r="B27" s="28" t="s">
        <v>42</v>
      </c>
      <c r="C27" s="29"/>
      <c r="D27" s="30" t="s">
        <v>43</v>
      </c>
      <c r="E27" s="31">
        <v>5110</v>
      </c>
      <c r="F27" s="32" t="s">
        <v>18</v>
      </c>
      <c r="G27" s="33">
        <f t="shared" si="0"/>
        <v>0</v>
      </c>
      <c r="H27" s="34">
        <v>0</v>
      </c>
      <c r="I27" s="34">
        <v>36831</v>
      </c>
      <c r="J27" s="34">
        <v>0</v>
      </c>
      <c r="K27" s="34">
        <v>0</v>
      </c>
      <c r="L27" s="35">
        <f t="shared" si="1"/>
        <v>0</v>
      </c>
      <c r="M27" s="36">
        <f t="shared" si="2"/>
        <v>0</v>
      </c>
    </row>
    <row r="28" spans="1:13" ht="22.5" x14ac:dyDescent="0.2">
      <c r="A28" s="1"/>
      <c r="B28" s="28"/>
      <c r="C28" s="29"/>
      <c r="D28" s="30"/>
      <c r="E28" s="31">
        <v>5290</v>
      </c>
      <c r="F28" s="32" t="s">
        <v>44</v>
      </c>
      <c r="G28" s="33">
        <f t="shared" si="0"/>
        <v>0</v>
      </c>
      <c r="H28" s="34">
        <v>0</v>
      </c>
      <c r="I28" s="34">
        <v>72200</v>
      </c>
      <c r="J28" s="34">
        <v>0</v>
      </c>
      <c r="K28" s="34">
        <v>0</v>
      </c>
      <c r="L28" s="35">
        <f t="shared" si="1"/>
        <v>0</v>
      </c>
      <c r="M28" s="36">
        <f t="shared" si="2"/>
        <v>0</v>
      </c>
    </row>
    <row r="29" spans="1:13" x14ac:dyDescent="0.2">
      <c r="A29" s="1"/>
      <c r="B29" s="28"/>
      <c r="C29" s="29"/>
      <c r="D29" s="30"/>
      <c r="E29" s="31">
        <v>5650</v>
      </c>
      <c r="F29" s="32" t="s">
        <v>45</v>
      </c>
      <c r="G29" s="33">
        <f t="shared" si="0"/>
        <v>0</v>
      </c>
      <c r="H29" s="34">
        <v>0</v>
      </c>
      <c r="I29" s="34">
        <v>207146.17</v>
      </c>
      <c r="J29" s="34">
        <v>0</v>
      </c>
      <c r="K29" s="34">
        <v>0</v>
      </c>
      <c r="L29" s="35">
        <f t="shared" si="1"/>
        <v>0</v>
      </c>
      <c r="M29" s="36">
        <f t="shared" si="2"/>
        <v>0</v>
      </c>
    </row>
    <row r="30" spans="1:13" ht="22.5" x14ac:dyDescent="0.2">
      <c r="A30" s="1"/>
      <c r="B30" s="28" t="s">
        <v>46</v>
      </c>
      <c r="C30" s="29"/>
      <c r="D30" s="30" t="s">
        <v>47</v>
      </c>
      <c r="E30" s="31">
        <v>5670</v>
      </c>
      <c r="F30" s="32" t="s">
        <v>28</v>
      </c>
      <c r="G30" s="33">
        <f t="shared" si="0"/>
        <v>0</v>
      </c>
      <c r="H30" s="34">
        <v>0</v>
      </c>
      <c r="I30" s="34">
        <v>5000</v>
      </c>
      <c r="J30" s="34">
        <v>0</v>
      </c>
      <c r="K30" s="34">
        <v>0</v>
      </c>
      <c r="L30" s="35">
        <f t="shared" si="1"/>
        <v>0</v>
      </c>
      <c r="M30" s="36">
        <f t="shared" si="2"/>
        <v>0</v>
      </c>
    </row>
    <row r="31" spans="1:13" ht="22.5" x14ac:dyDescent="0.2">
      <c r="A31" s="1"/>
      <c r="B31" s="28" t="s">
        <v>48</v>
      </c>
      <c r="C31" s="29"/>
      <c r="D31" s="30" t="s">
        <v>49</v>
      </c>
      <c r="E31" s="31">
        <v>5150</v>
      </c>
      <c r="F31" s="32" t="s">
        <v>20</v>
      </c>
      <c r="G31" s="33">
        <f t="shared" si="0"/>
        <v>0</v>
      </c>
      <c r="H31" s="34">
        <v>0</v>
      </c>
      <c r="I31" s="34">
        <v>128596</v>
      </c>
      <c r="J31" s="34">
        <v>128596</v>
      </c>
      <c r="K31" s="34">
        <v>128596</v>
      </c>
      <c r="L31" s="35">
        <f t="shared" si="1"/>
        <v>0</v>
      </c>
      <c r="M31" s="36">
        <f t="shared" si="2"/>
        <v>1</v>
      </c>
    </row>
    <row r="32" spans="1:13" ht="22.5" x14ac:dyDescent="0.2">
      <c r="A32" s="1"/>
      <c r="B32" s="28"/>
      <c r="C32" s="29"/>
      <c r="D32" s="30"/>
      <c r="E32" s="31">
        <v>5640</v>
      </c>
      <c r="F32" s="32" t="s">
        <v>23</v>
      </c>
      <c r="G32" s="33">
        <f t="shared" si="0"/>
        <v>0</v>
      </c>
      <c r="H32" s="34">
        <v>0</v>
      </c>
      <c r="I32" s="34">
        <v>154154</v>
      </c>
      <c r="J32" s="34">
        <v>154154</v>
      </c>
      <c r="K32" s="34">
        <v>154154</v>
      </c>
      <c r="L32" s="35">
        <f t="shared" si="1"/>
        <v>0</v>
      </c>
      <c r="M32" s="36">
        <f t="shared" si="2"/>
        <v>1</v>
      </c>
    </row>
    <row r="33" spans="1:16" ht="22.5" x14ac:dyDescent="0.2">
      <c r="A33" s="1"/>
      <c r="B33" s="28" t="s">
        <v>50</v>
      </c>
      <c r="C33" s="29"/>
      <c r="D33" s="30" t="s">
        <v>51</v>
      </c>
      <c r="E33" s="31">
        <v>5190</v>
      </c>
      <c r="F33" s="32" t="s">
        <v>21</v>
      </c>
      <c r="G33" s="33">
        <f t="shared" si="0"/>
        <v>0</v>
      </c>
      <c r="H33" s="34">
        <v>0</v>
      </c>
      <c r="I33" s="34">
        <v>687552.87</v>
      </c>
      <c r="J33" s="34">
        <v>0</v>
      </c>
      <c r="K33" s="34">
        <v>0</v>
      </c>
      <c r="L33" s="35">
        <f t="shared" si="1"/>
        <v>0</v>
      </c>
      <c r="M33" s="36">
        <f t="shared" si="2"/>
        <v>0</v>
      </c>
    </row>
    <row r="34" spans="1:16" x14ac:dyDescent="0.2">
      <c r="A34" s="1"/>
      <c r="B34" s="28"/>
      <c r="C34" s="29"/>
      <c r="D34" s="30"/>
      <c r="E34" s="31">
        <v>5310</v>
      </c>
      <c r="F34" s="32" t="s">
        <v>39</v>
      </c>
      <c r="G34" s="33">
        <f t="shared" si="0"/>
        <v>0</v>
      </c>
      <c r="H34" s="34">
        <v>0</v>
      </c>
      <c r="I34" s="34">
        <v>32920.800000000003</v>
      </c>
      <c r="J34" s="34">
        <v>0</v>
      </c>
      <c r="K34" s="34">
        <v>0</v>
      </c>
      <c r="L34" s="35">
        <f t="shared" si="1"/>
        <v>0</v>
      </c>
      <c r="M34" s="36">
        <f t="shared" si="2"/>
        <v>0</v>
      </c>
    </row>
    <row r="35" spans="1:16" x14ac:dyDescent="0.2">
      <c r="A35" s="1"/>
      <c r="B35" s="28"/>
      <c r="C35" s="29"/>
      <c r="D35" s="30"/>
      <c r="E35" s="31">
        <v>5620</v>
      </c>
      <c r="F35" s="32" t="s">
        <v>52</v>
      </c>
      <c r="G35" s="33">
        <f t="shared" si="0"/>
        <v>0</v>
      </c>
      <c r="H35" s="34">
        <v>0</v>
      </c>
      <c r="I35" s="34">
        <v>65631.5</v>
      </c>
      <c r="J35" s="34">
        <v>0</v>
      </c>
      <c r="K35" s="34">
        <v>0</v>
      </c>
      <c r="L35" s="35">
        <f t="shared" si="1"/>
        <v>0</v>
      </c>
      <c r="M35" s="36">
        <f t="shared" si="2"/>
        <v>0</v>
      </c>
    </row>
    <row r="36" spans="1:16" ht="22.5" x14ac:dyDescent="0.2">
      <c r="A36" s="1"/>
      <c r="B36" s="28" t="s">
        <v>53</v>
      </c>
      <c r="C36" s="29"/>
      <c r="D36" s="30" t="s">
        <v>54</v>
      </c>
      <c r="E36" s="31">
        <v>5110</v>
      </c>
      <c r="F36" s="32" t="s">
        <v>18</v>
      </c>
      <c r="G36" s="33">
        <f t="shared" si="0"/>
        <v>0</v>
      </c>
      <c r="H36" s="34">
        <v>0</v>
      </c>
      <c r="I36" s="34">
        <v>33000</v>
      </c>
      <c r="J36" s="34">
        <v>0</v>
      </c>
      <c r="K36" s="34">
        <v>0</v>
      </c>
      <c r="L36" s="35">
        <f t="shared" si="1"/>
        <v>0</v>
      </c>
      <c r="M36" s="36">
        <f t="shared" si="2"/>
        <v>0</v>
      </c>
    </row>
    <row r="37" spans="1:16" ht="22.5" x14ac:dyDescent="0.2">
      <c r="A37" s="1"/>
      <c r="B37" s="28"/>
      <c r="C37" s="29"/>
      <c r="D37" s="30"/>
      <c r="E37" s="31">
        <v>5150</v>
      </c>
      <c r="F37" s="32" t="s">
        <v>20</v>
      </c>
      <c r="G37" s="33">
        <f t="shared" si="0"/>
        <v>0</v>
      </c>
      <c r="H37" s="34">
        <v>0</v>
      </c>
      <c r="I37" s="34">
        <v>15000</v>
      </c>
      <c r="J37" s="34">
        <v>0</v>
      </c>
      <c r="K37" s="34">
        <v>0</v>
      </c>
      <c r="L37" s="35">
        <f t="shared" si="1"/>
        <v>0</v>
      </c>
      <c r="M37" s="36">
        <f t="shared" si="2"/>
        <v>0</v>
      </c>
    </row>
    <row r="38" spans="1:16" ht="22.5" x14ac:dyDescent="0.2">
      <c r="A38" s="1"/>
      <c r="B38" s="28" t="s">
        <v>55</v>
      </c>
      <c r="C38" s="29"/>
      <c r="D38" s="30" t="s">
        <v>56</v>
      </c>
      <c r="E38" s="31">
        <v>5120</v>
      </c>
      <c r="F38" s="32" t="s">
        <v>19</v>
      </c>
      <c r="G38" s="33">
        <f t="shared" si="0"/>
        <v>0</v>
      </c>
      <c r="H38" s="34">
        <v>0</v>
      </c>
      <c r="I38" s="34">
        <v>180622</v>
      </c>
      <c r="J38" s="34">
        <v>0</v>
      </c>
      <c r="K38" s="34">
        <v>0</v>
      </c>
      <c r="L38" s="35">
        <f t="shared" si="1"/>
        <v>0</v>
      </c>
      <c r="M38" s="36">
        <f t="shared" si="2"/>
        <v>0</v>
      </c>
    </row>
    <row r="39" spans="1:16" x14ac:dyDescent="0.2">
      <c r="A39" s="1"/>
      <c r="B39" s="28"/>
      <c r="C39" s="29"/>
      <c r="D39" s="30"/>
      <c r="E39" s="31">
        <v>5310</v>
      </c>
      <c r="F39" s="32" t="s">
        <v>39</v>
      </c>
      <c r="G39" s="33">
        <f t="shared" si="0"/>
        <v>0</v>
      </c>
      <c r="H39" s="34">
        <v>0</v>
      </c>
      <c r="I39" s="34">
        <v>129000</v>
      </c>
      <c r="J39" s="34">
        <v>0</v>
      </c>
      <c r="K39" s="34">
        <v>0</v>
      </c>
      <c r="L39" s="35">
        <f t="shared" si="1"/>
        <v>0</v>
      </c>
      <c r="M39" s="36">
        <f t="shared" si="2"/>
        <v>0</v>
      </c>
    </row>
    <row r="40" spans="1:16" ht="22.5" x14ac:dyDescent="0.2">
      <c r="A40" s="1"/>
      <c r="B40" s="28" t="s">
        <v>57</v>
      </c>
      <c r="C40" s="29"/>
      <c r="D40" s="30" t="s">
        <v>58</v>
      </c>
      <c r="E40" s="31">
        <v>5110</v>
      </c>
      <c r="F40" s="32" t="s">
        <v>18</v>
      </c>
      <c r="G40" s="33">
        <f t="shared" si="0"/>
        <v>0</v>
      </c>
      <c r="H40" s="34">
        <v>0</v>
      </c>
      <c r="I40" s="34">
        <v>10693310</v>
      </c>
      <c r="J40" s="34">
        <v>0</v>
      </c>
      <c r="K40" s="34">
        <v>0</v>
      </c>
      <c r="L40" s="35">
        <f t="shared" si="1"/>
        <v>0</v>
      </c>
      <c r="M40" s="36">
        <f t="shared" si="2"/>
        <v>0</v>
      </c>
    </row>
    <row r="41" spans="1:16" x14ac:dyDescent="0.2">
      <c r="A41" s="1"/>
      <c r="B41" s="28"/>
      <c r="C41" s="29"/>
      <c r="D41" s="30"/>
      <c r="E41" s="31">
        <v>5120</v>
      </c>
      <c r="F41" s="32" t="s">
        <v>19</v>
      </c>
      <c r="G41" s="33">
        <f t="shared" si="0"/>
        <v>0</v>
      </c>
      <c r="H41" s="34">
        <v>0</v>
      </c>
      <c r="I41" s="34">
        <v>160000</v>
      </c>
      <c r="J41" s="34">
        <v>0</v>
      </c>
      <c r="K41" s="34">
        <v>0</v>
      </c>
      <c r="L41" s="35">
        <f t="shared" si="1"/>
        <v>0</v>
      </c>
      <c r="M41" s="36">
        <f t="shared" si="2"/>
        <v>0</v>
      </c>
    </row>
    <row r="42" spans="1:16" ht="22.5" x14ac:dyDescent="0.2">
      <c r="A42" s="1"/>
      <c r="B42" s="28"/>
      <c r="C42" s="29"/>
      <c r="D42" s="30"/>
      <c r="E42" s="31">
        <v>5150</v>
      </c>
      <c r="F42" s="32" t="s">
        <v>20</v>
      </c>
      <c r="G42" s="33">
        <f t="shared" si="0"/>
        <v>0</v>
      </c>
      <c r="H42" s="34">
        <v>0</v>
      </c>
      <c r="I42" s="34">
        <v>1962585</v>
      </c>
      <c r="J42" s="34">
        <v>1962585</v>
      </c>
      <c r="K42" s="34">
        <v>1962585</v>
      </c>
      <c r="L42" s="35">
        <f t="shared" si="1"/>
        <v>0</v>
      </c>
      <c r="M42" s="36">
        <f t="shared" si="2"/>
        <v>1</v>
      </c>
    </row>
    <row r="43" spans="1:16" s="39" customFormat="1" ht="22.5" x14ac:dyDescent="0.2">
      <c r="A43" s="38"/>
      <c r="B43" s="28" t="s">
        <v>59</v>
      </c>
      <c r="C43" s="29"/>
      <c r="D43" s="30" t="s">
        <v>60</v>
      </c>
      <c r="E43" s="31">
        <v>5690</v>
      </c>
      <c r="F43" s="32" t="s">
        <v>61</v>
      </c>
      <c r="G43" s="33">
        <f t="shared" si="0"/>
        <v>0</v>
      </c>
      <c r="H43" s="34">
        <v>0</v>
      </c>
      <c r="I43" s="34">
        <v>64438</v>
      </c>
      <c r="J43" s="34">
        <v>0</v>
      </c>
      <c r="K43" s="34">
        <v>0</v>
      </c>
      <c r="L43" s="35">
        <f t="shared" si="1"/>
        <v>0</v>
      </c>
      <c r="M43" s="36">
        <f t="shared" si="2"/>
        <v>0</v>
      </c>
      <c r="P43" s="40"/>
    </row>
    <row r="44" spans="1:16" s="42" customFormat="1" ht="39.75" customHeight="1" x14ac:dyDescent="0.2">
      <c r="A44" s="41"/>
      <c r="B44" s="28" t="s">
        <v>62</v>
      </c>
      <c r="C44" s="29"/>
      <c r="D44" s="30" t="s">
        <v>63</v>
      </c>
      <c r="E44" s="31">
        <v>5150</v>
      </c>
      <c r="F44" s="32" t="s">
        <v>20</v>
      </c>
      <c r="G44" s="33">
        <f t="shared" si="0"/>
        <v>0</v>
      </c>
      <c r="H44" s="34">
        <v>0</v>
      </c>
      <c r="I44" s="34">
        <v>107726.92</v>
      </c>
      <c r="J44" s="34">
        <v>0</v>
      </c>
      <c r="K44" s="34">
        <v>0</v>
      </c>
      <c r="L44" s="35">
        <f t="shared" si="1"/>
        <v>0</v>
      </c>
      <c r="M44" s="36">
        <f t="shared" si="2"/>
        <v>0</v>
      </c>
      <c r="P44" s="43"/>
    </row>
    <row r="45" spans="1:16" ht="26.25" customHeight="1" x14ac:dyDescent="0.2">
      <c r="A45" s="1"/>
      <c r="B45" s="28"/>
      <c r="C45" s="29"/>
      <c r="D45" s="30"/>
      <c r="E45" s="31">
        <v>5190</v>
      </c>
      <c r="F45" s="32" t="s">
        <v>21</v>
      </c>
      <c r="G45" s="33">
        <f t="shared" si="0"/>
        <v>0</v>
      </c>
      <c r="H45" s="34">
        <v>0</v>
      </c>
      <c r="I45" s="34">
        <v>82460.289999999994</v>
      </c>
      <c r="J45" s="34">
        <v>0</v>
      </c>
      <c r="K45" s="34">
        <v>0</v>
      </c>
      <c r="L45" s="35">
        <f t="shared" si="1"/>
        <v>0</v>
      </c>
      <c r="M45" s="36">
        <f t="shared" si="2"/>
        <v>0</v>
      </c>
    </row>
    <row r="46" spans="1:16" ht="12.75" customHeight="1" x14ac:dyDescent="0.2">
      <c r="A46" s="1"/>
      <c r="B46" s="28"/>
      <c r="C46" s="29"/>
      <c r="D46" s="30"/>
      <c r="E46" s="31">
        <v>5620</v>
      </c>
      <c r="F46" s="32" t="s">
        <v>52</v>
      </c>
      <c r="G46" s="33">
        <f t="shared" si="0"/>
        <v>0</v>
      </c>
      <c r="H46" s="34">
        <v>0</v>
      </c>
      <c r="I46" s="34">
        <v>192793.72</v>
      </c>
      <c r="J46" s="34">
        <v>0</v>
      </c>
      <c r="K46" s="34">
        <v>0</v>
      </c>
      <c r="L46" s="35">
        <f t="shared" si="1"/>
        <v>0</v>
      </c>
      <c r="M46" s="36">
        <f t="shared" si="2"/>
        <v>0</v>
      </c>
    </row>
    <row r="47" spans="1:16" ht="26.25" customHeight="1" x14ac:dyDescent="0.2">
      <c r="A47" s="1"/>
      <c r="B47" s="28"/>
      <c r="C47" s="29"/>
      <c r="D47" s="30"/>
      <c r="E47" s="31">
        <v>5640</v>
      </c>
      <c r="F47" s="32" t="s">
        <v>23</v>
      </c>
      <c r="G47" s="33">
        <f t="shared" si="0"/>
        <v>0</v>
      </c>
      <c r="H47" s="34">
        <v>0</v>
      </c>
      <c r="I47" s="34">
        <v>0</v>
      </c>
      <c r="J47" s="34">
        <v>0</v>
      </c>
      <c r="K47" s="34">
        <v>0</v>
      </c>
      <c r="L47" s="35">
        <f t="shared" si="1"/>
        <v>0</v>
      </c>
      <c r="M47" s="36">
        <f t="shared" si="2"/>
        <v>0</v>
      </c>
    </row>
    <row r="48" spans="1:16" ht="22.5" x14ac:dyDescent="0.2">
      <c r="A48" s="1"/>
      <c r="B48" s="28"/>
      <c r="C48" s="29"/>
      <c r="D48" s="30"/>
      <c r="E48" s="31">
        <v>5660</v>
      </c>
      <c r="F48" s="32" t="s">
        <v>64</v>
      </c>
      <c r="G48" s="33">
        <f t="shared" si="0"/>
        <v>0</v>
      </c>
      <c r="H48" s="34">
        <v>0</v>
      </c>
      <c r="I48" s="34">
        <v>17779.060000000001</v>
      </c>
      <c r="J48" s="34">
        <v>0</v>
      </c>
      <c r="K48" s="34">
        <v>0</v>
      </c>
      <c r="L48" s="35">
        <f t="shared" si="1"/>
        <v>0</v>
      </c>
      <c r="M48" s="36">
        <f t="shared" si="2"/>
        <v>0</v>
      </c>
    </row>
    <row r="49" spans="1:13" ht="22.5" x14ac:dyDescent="0.2">
      <c r="A49" s="1"/>
      <c r="B49" s="28" t="s">
        <v>65</v>
      </c>
      <c r="C49" s="29"/>
      <c r="D49" s="30" t="s">
        <v>66</v>
      </c>
      <c r="E49" s="31">
        <v>5110</v>
      </c>
      <c r="F49" s="32" t="s">
        <v>18</v>
      </c>
      <c r="G49" s="33">
        <f t="shared" si="0"/>
        <v>0</v>
      </c>
      <c r="H49" s="34">
        <v>0</v>
      </c>
      <c r="I49" s="34">
        <v>69348</v>
      </c>
      <c r="J49" s="34">
        <v>0</v>
      </c>
      <c r="K49" s="34">
        <v>0</v>
      </c>
      <c r="L49" s="35">
        <f t="shared" si="1"/>
        <v>0</v>
      </c>
      <c r="M49" s="36">
        <f t="shared" si="2"/>
        <v>0</v>
      </c>
    </row>
    <row r="50" spans="1:13" ht="22.5" x14ac:dyDescent="0.2">
      <c r="A50" s="1"/>
      <c r="B50" s="28"/>
      <c r="C50" s="29"/>
      <c r="D50" s="30"/>
      <c r="E50" s="31">
        <v>5190</v>
      </c>
      <c r="F50" s="32" t="s">
        <v>21</v>
      </c>
      <c r="G50" s="33">
        <f t="shared" si="0"/>
        <v>0</v>
      </c>
      <c r="H50" s="34">
        <v>0</v>
      </c>
      <c r="I50" s="34">
        <v>33000</v>
      </c>
      <c r="J50" s="34">
        <v>0</v>
      </c>
      <c r="K50" s="34">
        <v>0</v>
      </c>
      <c r="L50" s="35">
        <f t="shared" si="1"/>
        <v>0</v>
      </c>
      <c r="M50" s="36">
        <f t="shared" si="2"/>
        <v>0</v>
      </c>
    </row>
    <row r="51" spans="1:13" x14ac:dyDescent="0.2">
      <c r="A51" s="1"/>
      <c r="B51" s="28"/>
      <c r="C51" s="29"/>
      <c r="D51" s="30"/>
      <c r="E51" s="31">
        <v>5310</v>
      </c>
      <c r="F51" s="32" t="s">
        <v>39</v>
      </c>
      <c r="G51" s="33">
        <f t="shared" si="0"/>
        <v>0</v>
      </c>
      <c r="H51" s="34">
        <v>0</v>
      </c>
      <c r="I51" s="34">
        <v>67800</v>
      </c>
      <c r="J51" s="34">
        <v>67800</v>
      </c>
      <c r="K51" s="34">
        <v>67800</v>
      </c>
      <c r="L51" s="35">
        <f t="shared" si="1"/>
        <v>0</v>
      </c>
      <c r="M51" s="36">
        <f t="shared" si="2"/>
        <v>1</v>
      </c>
    </row>
    <row r="52" spans="1:13" ht="22.5" x14ac:dyDescent="0.2">
      <c r="A52" s="1"/>
      <c r="B52" s="28" t="s">
        <v>67</v>
      </c>
      <c r="C52" s="29"/>
      <c r="D52" s="30" t="s">
        <v>68</v>
      </c>
      <c r="E52" s="31">
        <v>5310</v>
      </c>
      <c r="F52" s="32" t="s">
        <v>39</v>
      </c>
      <c r="G52" s="33">
        <f t="shared" si="0"/>
        <v>0</v>
      </c>
      <c r="H52" s="34">
        <v>0</v>
      </c>
      <c r="I52" s="34">
        <v>30620</v>
      </c>
      <c r="J52" s="34">
        <v>0</v>
      </c>
      <c r="K52" s="34">
        <v>0</v>
      </c>
      <c r="L52" s="35">
        <f t="shared" si="1"/>
        <v>0</v>
      </c>
      <c r="M52" s="36">
        <f t="shared" si="2"/>
        <v>0</v>
      </c>
    </row>
    <row r="53" spans="1:13" ht="22.5" x14ac:dyDescent="0.2">
      <c r="A53" s="1"/>
      <c r="B53" s="28" t="s">
        <v>69</v>
      </c>
      <c r="C53" s="29"/>
      <c r="D53" s="30" t="s">
        <v>70</v>
      </c>
      <c r="E53" s="31">
        <v>5620</v>
      </c>
      <c r="F53" s="32" t="s">
        <v>52</v>
      </c>
      <c r="G53" s="33">
        <f t="shared" si="0"/>
        <v>0</v>
      </c>
      <c r="H53" s="34">
        <v>0</v>
      </c>
      <c r="I53" s="34">
        <v>54520.17</v>
      </c>
      <c r="J53" s="34">
        <v>54520.17</v>
      </c>
      <c r="K53" s="34">
        <v>54520.17</v>
      </c>
      <c r="L53" s="35">
        <f t="shared" si="1"/>
        <v>0</v>
      </c>
      <c r="M53" s="36">
        <f t="shared" si="2"/>
        <v>1</v>
      </c>
    </row>
    <row r="54" spans="1:13" ht="33.75" x14ac:dyDescent="0.2">
      <c r="A54" s="1"/>
      <c r="B54" s="28" t="s">
        <v>71</v>
      </c>
      <c r="C54" s="29"/>
      <c r="D54" s="30" t="s">
        <v>72</v>
      </c>
      <c r="E54" s="31">
        <v>5310</v>
      </c>
      <c r="F54" s="32" t="s">
        <v>39</v>
      </c>
      <c r="G54" s="33">
        <f t="shared" si="0"/>
        <v>0</v>
      </c>
      <c r="H54" s="34">
        <v>0</v>
      </c>
      <c r="I54" s="34">
        <v>15823.51</v>
      </c>
      <c r="J54" s="34">
        <v>0</v>
      </c>
      <c r="K54" s="34">
        <v>0</v>
      </c>
      <c r="L54" s="35">
        <f t="shared" si="1"/>
        <v>0</v>
      </c>
      <c r="M54" s="36">
        <f t="shared" si="2"/>
        <v>0</v>
      </c>
    </row>
    <row r="55" spans="1:13" x14ac:dyDescent="0.2">
      <c r="A55" s="1"/>
      <c r="B55" s="28"/>
      <c r="C55" s="29"/>
      <c r="D55" s="30"/>
      <c r="E55" s="31">
        <v>5650</v>
      </c>
      <c r="F55" s="32" t="s">
        <v>45</v>
      </c>
      <c r="G55" s="33">
        <f t="shared" si="0"/>
        <v>0</v>
      </c>
      <c r="H55" s="34">
        <v>0</v>
      </c>
      <c r="I55" s="34">
        <v>71340</v>
      </c>
      <c r="J55" s="34">
        <v>0</v>
      </c>
      <c r="K55" s="34">
        <v>0</v>
      </c>
      <c r="L55" s="35">
        <f t="shared" si="1"/>
        <v>0</v>
      </c>
      <c r="M55" s="36">
        <f t="shared" si="2"/>
        <v>0</v>
      </c>
    </row>
    <row r="56" spans="1:13" ht="22.5" x14ac:dyDescent="0.2">
      <c r="A56" s="1"/>
      <c r="B56" s="28"/>
      <c r="C56" s="29"/>
      <c r="D56" s="30"/>
      <c r="E56" s="31">
        <v>5660</v>
      </c>
      <c r="F56" s="32" t="s">
        <v>64</v>
      </c>
      <c r="G56" s="33">
        <f t="shared" si="0"/>
        <v>0</v>
      </c>
      <c r="H56" s="34">
        <v>0</v>
      </c>
      <c r="I56" s="34">
        <v>66120</v>
      </c>
      <c r="J56" s="34">
        <v>0</v>
      </c>
      <c r="K56" s="34">
        <v>0</v>
      </c>
      <c r="L56" s="35">
        <f t="shared" si="1"/>
        <v>0</v>
      </c>
      <c r="M56" s="36">
        <f t="shared" si="2"/>
        <v>0</v>
      </c>
    </row>
    <row r="57" spans="1:13" ht="22.5" x14ac:dyDescent="0.2">
      <c r="A57" s="1"/>
      <c r="B57" s="28" t="s">
        <v>73</v>
      </c>
      <c r="C57" s="29"/>
      <c r="D57" s="30" t="s">
        <v>74</v>
      </c>
      <c r="E57" s="31">
        <v>5660</v>
      </c>
      <c r="F57" s="32" t="s">
        <v>64</v>
      </c>
      <c r="G57" s="33">
        <f t="shared" si="0"/>
        <v>0</v>
      </c>
      <c r="H57" s="34">
        <v>0</v>
      </c>
      <c r="I57" s="34">
        <v>279998.83</v>
      </c>
      <c r="J57" s="34">
        <v>171680</v>
      </c>
      <c r="K57" s="34">
        <v>171680</v>
      </c>
      <c r="L57" s="35">
        <f t="shared" si="1"/>
        <v>0</v>
      </c>
      <c r="M57" s="36">
        <f t="shared" si="2"/>
        <v>0.61314541921478738</v>
      </c>
    </row>
    <row r="58" spans="1:13" ht="22.5" x14ac:dyDescent="0.2">
      <c r="A58" s="1"/>
      <c r="B58" s="28" t="s">
        <v>75</v>
      </c>
      <c r="C58" s="29"/>
      <c r="D58" s="30" t="s">
        <v>76</v>
      </c>
      <c r="E58" s="31">
        <v>5150</v>
      </c>
      <c r="F58" s="32" t="s">
        <v>20</v>
      </c>
      <c r="G58" s="33">
        <f t="shared" si="0"/>
        <v>0</v>
      </c>
      <c r="H58" s="34">
        <v>0</v>
      </c>
      <c r="I58" s="34">
        <v>7000</v>
      </c>
      <c r="J58" s="34">
        <v>0</v>
      </c>
      <c r="K58" s="34">
        <v>0</v>
      </c>
      <c r="L58" s="35">
        <f t="shared" si="1"/>
        <v>0</v>
      </c>
      <c r="M58" s="36">
        <f t="shared" si="2"/>
        <v>0</v>
      </c>
    </row>
    <row r="59" spans="1:13" ht="22.5" x14ac:dyDescent="0.2">
      <c r="A59" s="1"/>
      <c r="B59" s="28"/>
      <c r="C59" s="29"/>
      <c r="D59" s="30"/>
      <c r="E59" s="31">
        <v>5190</v>
      </c>
      <c r="F59" s="32" t="s">
        <v>21</v>
      </c>
      <c r="G59" s="33">
        <f t="shared" si="0"/>
        <v>0</v>
      </c>
      <c r="H59" s="34">
        <v>0</v>
      </c>
      <c r="I59" s="34">
        <v>0</v>
      </c>
      <c r="J59" s="34">
        <v>0</v>
      </c>
      <c r="K59" s="34">
        <v>0</v>
      </c>
      <c r="L59" s="35">
        <f t="shared" si="1"/>
        <v>0</v>
      </c>
      <c r="M59" s="36">
        <f t="shared" si="2"/>
        <v>0</v>
      </c>
    </row>
    <row r="60" spans="1:13" ht="22.5" x14ac:dyDescent="0.2">
      <c r="A60" s="1"/>
      <c r="B60" s="28" t="s">
        <v>77</v>
      </c>
      <c r="C60" s="29"/>
      <c r="D60" s="30" t="s">
        <v>78</v>
      </c>
      <c r="E60" s="31">
        <v>5690</v>
      </c>
      <c r="F60" s="32" t="s">
        <v>61</v>
      </c>
      <c r="G60" s="33">
        <f t="shared" si="0"/>
        <v>0</v>
      </c>
      <c r="H60" s="34">
        <v>0</v>
      </c>
      <c r="I60" s="34">
        <v>61553</v>
      </c>
      <c r="J60" s="34">
        <v>61553</v>
      </c>
      <c r="K60" s="34">
        <v>61553</v>
      </c>
      <c r="L60" s="35">
        <f t="shared" si="1"/>
        <v>0</v>
      </c>
      <c r="M60" s="36">
        <f t="shared" si="2"/>
        <v>1</v>
      </c>
    </row>
    <row r="61" spans="1:13" ht="22.5" x14ac:dyDescent="0.2">
      <c r="A61" s="1"/>
      <c r="B61" s="28" t="s">
        <v>79</v>
      </c>
      <c r="C61" s="29"/>
      <c r="D61" s="30" t="s">
        <v>80</v>
      </c>
      <c r="E61" s="31">
        <v>5620</v>
      </c>
      <c r="F61" s="32" t="s">
        <v>52</v>
      </c>
      <c r="G61" s="33">
        <f t="shared" si="0"/>
        <v>0</v>
      </c>
      <c r="H61" s="34">
        <v>0</v>
      </c>
      <c r="I61" s="34">
        <v>1900000</v>
      </c>
      <c r="J61" s="34">
        <v>0</v>
      </c>
      <c r="K61" s="34">
        <v>0</v>
      </c>
      <c r="L61" s="35">
        <f t="shared" si="1"/>
        <v>0</v>
      </c>
      <c r="M61" s="36">
        <f t="shared" si="2"/>
        <v>0</v>
      </c>
    </row>
    <row r="62" spans="1:13" ht="22.5" x14ac:dyDescent="0.2">
      <c r="A62" s="1"/>
      <c r="B62" s="28"/>
      <c r="C62" s="29"/>
      <c r="D62" s="30"/>
      <c r="E62" s="31">
        <v>5640</v>
      </c>
      <c r="F62" s="32" t="s">
        <v>23</v>
      </c>
      <c r="G62" s="33">
        <f t="shared" si="0"/>
        <v>0</v>
      </c>
      <c r="H62" s="34">
        <v>0</v>
      </c>
      <c r="I62" s="34">
        <v>3069000</v>
      </c>
      <c r="J62" s="34">
        <v>0</v>
      </c>
      <c r="K62" s="34">
        <v>0</v>
      </c>
      <c r="L62" s="35">
        <f t="shared" si="1"/>
        <v>0</v>
      </c>
      <c r="M62" s="36">
        <f t="shared" si="2"/>
        <v>0</v>
      </c>
    </row>
    <row r="63" spans="1:13" ht="22.5" x14ac:dyDescent="0.2">
      <c r="A63" s="1"/>
      <c r="B63" s="28" t="s">
        <v>81</v>
      </c>
      <c r="C63" s="29"/>
      <c r="D63" s="30" t="s">
        <v>82</v>
      </c>
      <c r="E63" s="31">
        <v>5110</v>
      </c>
      <c r="F63" s="32" t="s">
        <v>18</v>
      </c>
      <c r="G63" s="33">
        <f t="shared" si="0"/>
        <v>0</v>
      </c>
      <c r="H63" s="34">
        <v>0</v>
      </c>
      <c r="I63" s="34">
        <v>79946.19</v>
      </c>
      <c r="J63" s="34">
        <v>8778</v>
      </c>
      <c r="K63" s="34">
        <v>8778</v>
      </c>
      <c r="L63" s="35">
        <f t="shared" si="1"/>
        <v>0</v>
      </c>
      <c r="M63" s="36">
        <f t="shared" si="2"/>
        <v>0.10979885345380436</v>
      </c>
    </row>
    <row r="64" spans="1:13" x14ac:dyDescent="0.2">
      <c r="A64" s="1"/>
      <c r="B64" s="28"/>
      <c r="C64" s="29"/>
      <c r="D64" s="30"/>
      <c r="E64" s="31">
        <v>5120</v>
      </c>
      <c r="F64" s="32" t="s">
        <v>19</v>
      </c>
      <c r="G64" s="33">
        <f t="shared" si="0"/>
        <v>0</v>
      </c>
      <c r="H64" s="34">
        <v>0</v>
      </c>
      <c r="I64" s="34">
        <v>38113.21</v>
      </c>
      <c r="J64" s="34">
        <v>0</v>
      </c>
      <c r="K64" s="34">
        <v>0</v>
      </c>
      <c r="L64" s="35">
        <f t="shared" si="1"/>
        <v>0</v>
      </c>
      <c r="M64" s="36">
        <f t="shared" si="2"/>
        <v>0</v>
      </c>
    </row>
    <row r="65" spans="1:13" x14ac:dyDescent="0.2">
      <c r="A65" s="1"/>
      <c r="B65" s="28"/>
      <c r="C65" s="29"/>
      <c r="D65" s="30"/>
      <c r="E65" s="31">
        <v>5320</v>
      </c>
      <c r="F65" s="32" t="s">
        <v>83</v>
      </c>
      <c r="G65" s="33">
        <f t="shared" si="0"/>
        <v>0</v>
      </c>
      <c r="H65" s="34">
        <v>0</v>
      </c>
      <c r="I65" s="34">
        <v>56100</v>
      </c>
      <c r="J65" s="34">
        <v>0</v>
      </c>
      <c r="K65" s="34">
        <v>0</v>
      </c>
      <c r="L65" s="35">
        <f t="shared" si="1"/>
        <v>0</v>
      </c>
      <c r="M65" s="36">
        <f t="shared" si="2"/>
        <v>0</v>
      </c>
    </row>
    <row r="66" spans="1:13" ht="22.5" x14ac:dyDescent="0.2">
      <c r="A66" s="1"/>
      <c r="B66" s="28" t="s">
        <v>84</v>
      </c>
      <c r="C66" s="29"/>
      <c r="D66" s="30" t="s">
        <v>85</v>
      </c>
      <c r="E66" s="31">
        <v>5310</v>
      </c>
      <c r="F66" s="32" t="s">
        <v>39</v>
      </c>
      <c r="G66" s="33">
        <f t="shared" si="0"/>
        <v>0</v>
      </c>
      <c r="H66" s="34">
        <v>0</v>
      </c>
      <c r="I66" s="34">
        <v>1371700</v>
      </c>
      <c r="J66" s="34">
        <v>0</v>
      </c>
      <c r="K66" s="34">
        <v>0</v>
      </c>
      <c r="L66" s="35">
        <f t="shared" si="1"/>
        <v>0</v>
      </c>
      <c r="M66" s="36">
        <f t="shared" si="2"/>
        <v>0</v>
      </c>
    </row>
    <row r="67" spans="1:13" ht="22.5" x14ac:dyDescent="0.2">
      <c r="A67" s="1"/>
      <c r="B67" s="28" t="s">
        <v>86</v>
      </c>
      <c r="C67" s="29"/>
      <c r="D67" s="30" t="s">
        <v>87</v>
      </c>
      <c r="E67" s="31">
        <v>5670</v>
      </c>
      <c r="F67" s="32" t="s">
        <v>28</v>
      </c>
      <c r="G67" s="33">
        <f t="shared" si="0"/>
        <v>0</v>
      </c>
      <c r="H67" s="34">
        <v>0</v>
      </c>
      <c r="I67" s="34">
        <v>220000</v>
      </c>
      <c r="J67" s="34">
        <v>0</v>
      </c>
      <c r="K67" s="34">
        <v>0</v>
      </c>
      <c r="L67" s="35">
        <f t="shared" si="1"/>
        <v>0</v>
      </c>
      <c r="M67" s="36">
        <f t="shared" si="2"/>
        <v>0</v>
      </c>
    </row>
    <row r="68" spans="1:13" ht="33.75" x14ac:dyDescent="0.2">
      <c r="A68" s="1"/>
      <c r="B68" s="28" t="s">
        <v>88</v>
      </c>
      <c r="C68" s="29"/>
      <c r="D68" s="30" t="s">
        <v>89</v>
      </c>
      <c r="E68" s="31">
        <v>5690</v>
      </c>
      <c r="F68" s="32" t="s">
        <v>61</v>
      </c>
      <c r="G68" s="33">
        <f t="shared" si="0"/>
        <v>0</v>
      </c>
      <c r="H68" s="34">
        <v>0</v>
      </c>
      <c r="I68" s="34">
        <v>35000</v>
      </c>
      <c r="J68" s="34">
        <v>0</v>
      </c>
      <c r="K68" s="34">
        <v>0</v>
      </c>
      <c r="L68" s="35">
        <f t="shared" si="1"/>
        <v>0</v>
      </c>
      <c r="M68" s="36">
        <f t="shared" si="2"/>
        <v>0</v>
      </c>
    </row>
    <row r="69" spans="1:13" ht="33.75" x14ac:dyDescent="0.2">
      <c r="A69" s="1"/>
      <c r="B69" s="28" t="s">
        <v>90</v>
      </c>
      <c r="C69" s="29"/>
      <c r="D69" s="30" t="s">
        <v>91</v>
      </c>
      <c r="E69" s="31">
        <v>5110</v>
      </c>
      <c r="F69" s="32" t="s">
        <v>18</v>
      </c>
      <c r="G69" s="33">
        <f t="shared" si="0"/>
        <v>0</v>
      </c>
      <c r="H69" s="34">
        <v>0</v>
      </c>
      <c r="I69" s="34">
        <v>814844.28</v>
      </c>
      <c r="J69" s="34">
        <v>0</v>
      </c>
      <c r="K69" s="34">
        <v>0</v>
      </c>
      <c r="L69" s="35">
        <f t="shared" si="1"/>
        <v>0</v>
      </c>
      <c r="M69" s="36">
        <f t="shared" si="2"/>
        <v>0</v>
      </c>
    </row>
    <row r="70" spans="1:13" x14ac:dyDescent="0.2">
      <c r="A70" s="1"/>
      <c r="B70" s="28"/>
      <c r="C70" s="29"/>
      <c r="D70" s="30"/>
      <c r="E70" s="31">
        <v>5120</v>
      </c>
      <c r="F70" s="32" t="s">
        <v>19</v>
      </c>
      <c r="G70" s="33">
        <f t="shared" si="0"/>
        <v>0</v>
      </c>
      <c r="H70" s="34">
        <v>0</v>
      </c>
      <c r="I70" s="34">
        <v>84100</v>
      </c>
      <c r="J70" s="34">
        <v>0</v>
      </c>
      <c r="K70" s="34">
        <v>0</v>
      </c>
      <c r="L70" s="35">
        <f t="shared" si="1"/>
        <v>0</v>
      </c>
      <c r="M70" s="36">
        <f t="shared" si="2"/>
        <v>0</v>
      </c>
    </row>
    <row r="71" spans="1:13" ht="22.5" x14ac:dyDescent="0.2">
      <c r="A71" s="1"/>
      <c r="B71" s="28"/>
      <c r="C71" s="29"/>
      <c r="D71" s="30"/>
      <c r="E71" s="31">
        <v>5190</v>
      </c>
      <c r="F71" s="32" t="s">
        <v>21</v>
      </c>
      <c r="G71" s="33">
        <f t="shared" si="0"/>
        <v>0</v>
      </c>
      <c r="H71" s="34">
        <v>0</v>
      </c>
      <c r="I71" s="34">
        <v>63220</v>
      </c>
      <c r="J71" s="34">
        <v>0</v>
      </c>
      <c r="K71" s="34">
        <v>0</v>
      </c>
      <c r="L71" s="35">
        <f t="shared" si="1"/>
        <v>0</v>
      </c>
      <c r="M71" s="36">
        <f t="shared" si="2"/>
        <v>0</v>
      </c>
    </row>
    <row r="72" spans="1:13" ht="22.5" x14ac:dyDescent="0.2">
      <c r="A72" s="1"/>
      <c r="B72" s="28"/>
      <c r="C72" s="29"/>
      <c r="D72" s="30"/>
      <c r="E72" s="31">
        <v>5290</v>
      </c>
      <c r="F72" s="32" t="s">
        <v>44</v>
      </c>
      <c r="G72" s="33">
        <f t="shared" si="0"/>
        <v>0</v>
      </c>
      <c r="H72" s="34">
        <v>0</v>
      </c>
      <c r="I72" s="34">
        <v>0</v>
      </c>
      <c r="J72" s="34">
        <v>0</v>
      </c>
      <c r="K72" s="34">
        <v>0</v>
      </c>
      <c r="L72" s="35">
        <f t="shared" si="1"/>
        <v>0</v>
      </c>
      <c r="M72" s="36">
        <f t="shared" si="2"/>
        <v>0</v>
      </c>
    </row>
    <row r="73" spans="1:13" x14ac:dyDescent="0.2">
      <c r="A73" s="1"/>
      <c r="B73" s="28"/>
      <c r="C73" s="29"/>
      <c r="D73" s="30"/>
      <c r="E73" s="31">
        <v>5310</v>
      </c>
      <c r="F73" s="32" t="s">
        <v>39</v>
      </c>
      <c r="G73" s="33">
        <f t="shared" ref="G73:G136" si="3">+H73</f>
        <v>0</v>
      </c>
      <c r="H73" s="34">
        <v>0</v>
      </c>
      <c r="I73" s="34">
        <v>0</v>
      </c>
      <c r="J73" s="34">
        <v>0</v>
      </c>
      <c r="K73" s="34">
        <v>0</v>
      </c>
      <c r="L73" s="35">
        <f t="shared" ref="L73:L136" si="4">IFERROR(K73/H73,0)</f>
        <v>0</v>
      </c>
      <c r="M73" s="36">
        <f t="shared" ref="M73:M136" si="5">IFERROR(K73/I73,0)</f>
        <v>0</v>
      </c>
    </row>
    <row r="74" spans="1:13" x14ac:dyDescent="0.2">
      <c r="A74" s="1"/>
      <c r="B74" s="28"/>
      <c r="C74" s="29"/>
      <c r="D74" s="30"/>
      <c r="E74" s="31">
        <v>5320</v>
      </c>
      <c r="F74" s="32" t="s">
        <v>83</v>
      </c>
      <c r="G74" s="33">
        <f t="shared" si="3"/>
        <v>0</v>
      </c>
      <c r="H74" s="34">
        <v>0</v>
      </c>
      <c r="I74" s="34">
        <v>0</v>
      </c>
      <c r="J74" s="34">
        <v>0</v>
      </c>
      <c r="K74" s="34">
        <v>0</v>
      </c>
      <c r="L74" s="35">
        <f t="shared" si="4"/>
        <v>0</v>
      </c>
      <c r="M74" s="36">
        <f t="shared" si="5"/>
        <v>0</v>
      </c>
    </row>
    <row r="75" spans="1:13" x14ac:dyDescent="0.2">
      <c r="A75" s="1"/>
      <c r="B75" s="28"/>
      <c r="C75" s="29"/>
      <c r="D75" s="30"/>
      <c r="E75" s="31">
        <v>5690</v>
      </c>
      <c r="F75" s="32" t="s">
        <v>61</v>
      </c>
      <c r="G75" s="33">
        <f t="shared" si="3"/>
        <v>0</v>
      </c>
      <c r="H75" s="34">
        <v>0</v>
      </c>
      <c r="I75" s="34">
        <v>0</v>
      </c>
      <c r="J75" s="34">
        <v>0</v>
      </c>
      <c r="K75" s="34">
        <v>0</v>
      </c>
      <c r="L75" s="35">
        <f t="shared" si="4"/>
        <v>0</v>
      </c>
      <c r="M75" s="36">
        <f t="shared" si="5"/>
        <v>0</v>
      </c>
    </row>
    <row r="76" spans="1:13" ht="22.5" x14ac:dyDescent="0.2">
      <c r="A76" s="1"/>
      <c r="B76" s="28" t="s">
        <v>92</v>
      </c>
      <c r="C76" s="29"/>
      <c r="D76" s="30" t="s">
        <v>93</v>
      </c>
      <c r="E76" s="31">
        <v>5150</v>
      </c>
      <c r="F76" s="32" t="s">
        <v>20</v>
      </c>
      <c r="G76" s="33">
        <f t="shared" si="3"/>
        <v>0</v>
      </c>
      <c r="H76" s="34">
        <v>0</v>
      </c>
      <c r="I76" s="34">
        <v>90000</v>
      </c>
      <c r="J76" s="34">
        <v>0</v>
      </c>
      <c r="K76" s="34">
        <v>0</v>
      </c>
      <c r="L76" s="35">
        <f t="shared" si="4"/>
        <v>0</v>
      </c>
      <c r="M76" s="36">
        <f t="shared" si="5"/>
        <v>0</v>
      </c>
    </row>
    <row r="77" spans="1:13" ht="22.5" x14ac:dyDescent="0.2">
      <c r="A77" s="1"/>
      <c r="B77" s="28" t="s">
        <v>94</v>
      </c>
      <c r="C77" s="29"/>
      <c r="D77" s="30" t="s">
        <v>95</v>
      </c>
      <c r="E77" s="31">
        <v>5150</v>
      </c>
      <c r="F77" s="32" t="s">
        <v>20</v>
      </c>
      <c r="G77" s="33">
        <f t="shared" si="3"/>
        <v>0</v>
      </c>
      <c r="H77" s="34">
        <v>0</v>
      </c>
      <c r="I77" s="34">
        <v>50000</v>
      </c>
      <c r="J77" s="34">
        <v>0</v>
      </c>
      <c r="K77" s="34">
        <v>0</v>
      </c>
      <c r="L77" s="35">
        <f t="shared" si="4"/>
        <v>0</v>
      </c>
      <c r="M77" s="36">
        <f t="shared" si="5"/>
        <v>0</v>
      </c>
    </row>
    <row r="78" spans="1:13" x14ac:dyDescent="0.2">
      <c r="A78" s="1"/>
      <c r="B78" s="28" t="s">
        <v>96</v>
      </c>
      <c r="C78" s="29"/>
      <c r="D78" s="30" t="s">
        <v>97</v>
      </c>
      <c r="E78" s="31">
        <v>5110</v>
      </c>
      <c r="F78" s="32" t="s">
        <v>18</v>
      </c>
      <c r="G78" s="33">
        <f t="shared" si="3"/>
        <v>0</v>
      </c>
      <c r="H78" s="34">
        <v>0</v>
      </c>
      <c r="I78" s="34">
        <v>7000</v>
      </c>
      <c r="J78" s="34">
        <v>0</v>
      </c>
      <c r="K78" s="34">
        <v>0</v>
      </c>
      <c r="L78" s="35">
        <f t="shared" si="4"/>
        <v>0</v>
      </c>
      <c r="M78" s="36">
        <f t="shared" si="5"/>
        <v>0</v>
      </c>
    </row>
    <row r="79" spans="1:13" ht="22.5" x14ac:dyDescent="0.2">
      <c r="A79" s="1"/>
      <c r="B79" s="28"/>
      <c r="C79" s="29"/>
      <c r="D79" s="30"/>
      <c r="E79" s="31">
        <v>5150</v>
      </c>
      <c r="F79" s="32" t="s">
        <v>20</v>
      </c>
      <c r="G79" s="33">
        <f t="shared" si="3"/>
        <v>0</v>
      </c>
      <c r="H79" s="34">
        <v>0</v>
      </c>
      <c r="I79" s="34">
        <v>20000</v>
      </c>
      <c r="J79" s="34">
        <v>0</v>
      </c>
      <c r="K79" s="34">
        <v>0</v>
      </c>
      <c r="L79" s="35">
        <f t="shared" si="4"/>
        <v>0</v>
      </c>
      <c r="M79" s="36">
        <f t="shared" si="5"/>
        <v>0</v>
      </c>
    </row>
    <row r="80" spans="1:13" ht="22.5" x14ac:dyDescent="0.2">
      <c r="A80" s="1"/>
      <c r="B80" s="28"/>
      <c r="C80" s="29"/>
      <c r="D80" s="30"/>
      <c r="E80" s="31">
        <v>5290</v>
      </c>
      <c r="F80" s="32" t="s">
        <v>44</v>
      </c>
      <c r="G80" s="33">
        <f t="shared" si="3"/>
        <v>0</v>
      </c>
      <c r="H80" s="34">
        <v>0</v>
      </c>
      <c r="I80" s="34">
        <v>2500</v>
      </c>
      <c r="J80" s="34">
        <v>0</v>
      </c>
      <c r="K80" s="34">
        <v>0</v>
      </c>
      <c r="L80" s="35">
        <f t="shared" si="4"/>
        <v>0</v>
      </c>
      <c r="M80" s="36">
        <f t="shared" si="5"/>
        <v>0</v>
      </c>
    </row>
    <row r="81" spans="1:13" x14ac:dyDescent="0.2">
      <c r="A81" s="1"/>
      <c r="B81" s="28"/>
      <c r="C81" s="29"/>
      <c r="D81" s="30"/>
      <c r="E81" s="31">
        <v>5310</v>
      </c>
      <c r="F81" s="32" t="s">
        <v>39</v>
      </c>
      <c r="G81" s="33">
        <f t="shared" si="3"/>
        <v>0</v>
      </c>
      <c r="H81" s="34">
        <v>0</v>
      </c>
      <c r="I81" s="34">
        <v>15000</v>
      </c>
      <c r="J81" s="34">
        <v>0</v>
      </c>
      <c r="K81" s="34">
        <v>0</v>
      </c>
      <c r="L81" s="35">
        <f t="shared" si="4"/>
        <v>0</v>
      </c>
      <c r="M81" s="36">
        <f t="shared" si="5"/>
        <v>0</v>
      </c>
    </row>
    <row r="82" spans="1:13" x14ac:dyDescent="0.2">
      <c r="A82" s="1"/>
      <c r="B82" s="28"/>
      <c r="C82" s="29"/>
      <c r="D82" s="30"/>
      <c r="E82" s="31">
        <v>5320</v>
      </c>
      <c r="F82" s="32" t="s">
        <v>83</v>
      </c>
      <c r="G82" s="33">
        <f t="shared" si="3"/>
        <v>0</v>
      </c>
      <c r="H82" s="34">
        <v>0</v>
      </c>
      <c r="I82" s="34">
        <v>3000</v>
      </c>
      <c r="J82" s="34">
        <v>0</v>
      </c>
      <c r="K82" s="34">
        <v>0</v>
      </c>
      <c r="L82" s="35">
        <f t="shared" si="4"/>
        <v>0</v>
      </c>
      <c r="M82" s="36">
        <f t="shared" si="5"/>
        <v>0</v>
      </c>
    </row>
    <row r="83" spans="1:13" x14ac:dyDescent="0.2">
      <c r="A83" s="1"/>
      <c r="B83" s="28" t="s">
        <v>98</v>
      </c>
      <c r="C83" s="29"/>
      <c r="D83" s="30" t="s">
        <v>99</v>
      </c>
      <c r="E83" s="31">
        <v>5110</v>
      </c>
      <c r="F83" s="32" t="s">
        <v>18</v>
      </c>
      <c r="G83" s="33">
        <f t="shared" si="3"/>
        <v>0</v>
      </c>
      <c r="H83" s="34">
        <v>0</v>
      </c>
      <c r="I83" s="34">
        <v>80000</v>
      </c>
      <c r="J83" s="34">
        <v>0</v>
      </c>
      <c r="K83" s="34">
        <v>0</v>
      </c>
      <c r="L83" s="35">
        <f t="shared" si="4"/>
        <v>0</v>
      </c>
      <c r="M83" s="36">
        <f t="shared" si="5"/>
        <v>0</v>
      </c>
    </row>
    <row r="84" spans="1:13" ht="22.5" x14ac:dyDescent="0.2">
      <c r="A84" s="1"/>
      <c r="B84" s="28"/>
      <c r="C84" s="29"/>
      <c r="D84" s="30"/>
      <c r="E84" s="31">
        <v>5150</v>
      </c>
      <c r="F84" s="32" t="s">
        <v>20</v>
      </c>
      <c r="G84" s="33">
        <f t="shared" si="3"/>
        <v>0</v>
      </c>
      <c r="H84" s="34">
        <v>0</v>
      </c>
      <c r="I84" s="34">
        <v>88000</v>
      </c>
      <c r="J84" s="34">
        <v>0</v>
      </c>
      <c r="K84" s="34">
        <v>0</v>
      </c>
      <c r="L84" s="35">
        <f t="shared" si="4"/>
        <v>0</v>
      </c>
      <c r="M84" s="36">
        <f t="shared" si="5"/>
        <v>0</v>
      </c>
    </row>
    <row r="85" spans="1:13" x14ac:dyDescent="0.2">
      <c r="A85" s="1"/>
      <c r="B85" s="28"/>
      <c r="C85" s="29"/>
      <c r="D85" s="30"/>
      <c r="E85" s="31">
        <v>5230</v>
      </c>
      <c r="F85" s="32" t="s">
        <v>100</v>
      </c>
      <c r="G85" s="33">
        <f t="shared" si="3"/>
        <v>0</v>
      </c>
      <c r="H85" s="34">
        <v>0</v>
      </c>
      <c r="I85" s="34">
        <v>12000</v>
      </c>
      <c r="J85" s="34">
        <v>0</v>
      </c>
      <c r="K85" s="34">
        <v>0</v>
      </c>
      <c r="L85" s="35">
        <f t="shared" si="4"/>
        <v>0</v>
      </c>
      <c r="M85" s="36">
        <f t="shared" si="5"/>
        <v>0</v>
      </c>
    </row>
    <row r="86" spans="1:13" x14ac:dyDescent="0.2">
      <c r="A86" s="1"/>
      <c r="B86" s="28"/>
      <c r="C86" s="29"/>
      <c r="D86" s="30"/>
      <c r="E86" s="31">
        <v>5650</v>
      </c>
      <c r="F86" s="32" t="s">
        <v>45</v>
      </c>
      <c r="G86" s="33">
        <f t="shared" si="3"/>
        <v>0</v>
      </c>
      <c r="H86" s="34">
        <v>0</v>
      </c>
      <c r="I86" s="34">
        <v>0</v>
      </c>
      <c r="J86" s="34">
        <v>0</v>
      </c>
      <c r="K86" s="34">
        <v>0</v>
      </c>
      <c r="L86" s="35">
        <f t="shared" si="4"/>
        <v>0</v>
      </c>
      <c r="M86" s="36">
        <f t="shared" si="5"/>
        <v>0</v>
      </c>
    </row>
    <row r="87" spans="1:13" x14ac:dyDescent="0.2">
      <c r="A87" s="1"/>
      <c r="B87" s="28"/>
      <c r="C87" s="29"/>
      <c r="D87" s="30"/>
      <c r="E87" s="31">
        <v>5910</v>
      </c>
      <c r="F87" s="32" t="s">
        <v>101</v>
      </c>
      <c r="G87" s="33">
        <f t="shared" si="3"/>
        <v>0</v>
      </c>
      <c r="H87" s="34">
        <v>0</v>
      </c>
      <c r="I87" s="34">
        <v>5000</v>
      </c>
      <c r="J87" s="34">
        <v>0</v>
      </c>
      <c r="K87" s="34">
        <v>0</v>
      </c>
      <c r="L87" s="35">
        <f t="shared" si="4"/>
        <v>0</v>
      </c>
      <c r="M87" s="36">
        <f t="shared" si="5"/>
        <v>0</v>
      </c>
    </row>
    <row r="88" spans="1:13" x14ac:dyDescent="0.2">
      <c r="A88" s="1"/>
      <c r="B88" s="28" t="s">
        <v>102</v>
      </c>
      <c r="C88" s="29"/>
      <c r="D88" s="30" t="s">
        <v>103</v>
      </c>
      <c r="E88" s="31">
        <v>5320</v>
      </c>
      <c r="F88" s="32" t="s">
        <v>83</v>
      </c>
      <c r="G88" s="33">
        <f t="shared" si="3"/>
        <v>0</v>
      </c>
      <c r="H88" s="34">
        <v>0</v>
      </c>
      <c r="I88" s="34">
        <v>8025</v>
      </c>
      <c r="J88" s="34">
        <v>0</v>
      </c>
      <c r="K88" s="34">
        <v>0</v>
      </c>
      <c r="L88" s="35">
        <f t="shared" si="4"/>
        <v>0</v>
      </c>
      <c r="M88" s="36">
        <f t="shared" si="5"/>
        <v>0</v>
      </c>
    </row>
    <row r="89" spans="1:13" ht="22.5" x14ac:dyDescent="0.2">
      <c r="A89" s="1"/>
      <c r="B89" s="28" t="s">
        <v>104</v>
      </c>
      <c r="C89" s="29"/>
      <c r="D89" s="30" t="s">
        <v>105</v>
      </c>
      <c r="E89" s="31">
        <v>5150</v>
      </c>
      <c r="F89" s="32" t="s">
        <v>20</v>
      </c>
      <c r="G89" s="33">
        <f t="shared" si="3"/>
        <v>0</v>
      </c>
      <c r="H89" s="34">
        <v>0</v>
      </c>
      <c r="I89" s="34">
        <v>173843.12</v>
      </c>
      <c r="J89" s="34">
        <v>0</v>
      </c>
      <c r="K89" s="34">
        <v>0</v>
      </c>
      <c r="L89" s="35">
        <f t="shared" si="4"/>
        <v>0</v>
      </c>
      <c r="M89" s="36">
        <f t="shared" si="5"/>
        <v>0</v>
      </c>
    </row>
    <row r="90" spans="1:13" x14ac:dyDescent="0.2">
      <c r="A90" s="1"/>
      <c r="B90" s="28" t="s">
        <v>106</v>
      </c>
      <c r="C90" s="29"/>
      <c r="D90" s="30" t="s">
        <v>107</v>
      </c>
      <c r="E90" s="31">
        <v>5110</v>
      </c>
      <c r="F90" s="32" t="s">
        <v>18</v>
      </c>
      <c r="G90" s="33">
        <f t="shared" si="3"/>
        <v>0</v>
      </c>
      <c r="H90" s="34">
        <v>0</v>
      </c>
      <c r="I90" s="34">
        <v>308000</v>
      </c>
      <c r="J90" s="34">
        <v>0</v>
      </c>
      <c r="K90" s="34">
        <v>0</v>
      </c>
      <c r="L90" s="35">
        <f t="shared" si="4"/>
        <v>0</v>
      </c>
      <c r="M90" s="36">
        <f t="shared" si="5"/>
        <v>0</v>
      </c>
    </row>
    <row r="91" spans="1:13" ht="22.5" x14ac:dyDescent="0.2">
      <c r="A91" s="1"/>
      <c r="B91" s="28"/>
      <c r="C91" s="29"/>
      <c r="D91" s="30"/>
      <c r="E91" s="31">
        <v>5150</v>
      </c>
      <c r="F91" s="32" t="s">
        <v>20</v>
      </c>
      <c r="G91" s="33">
        <f t="shared" si="3"/>
        <v>0</v>
      </c>
      <c r="H91" s="34">
        <v>0</v>
      </c>
      <c r="I91" s="34">
        <v>40000</v>
      </c>
      <c r="J91" s="34">
        <v>0</v>
      </c>
      <c r="K91" s="34">
        <v>0</v>
      </c>
      <c r="L91" s="35">
        <f t="shared" si="4"/>
        <v>0</v>
      </c>
      <c r="M91" s="36">
        <f t="shared" si="5"/>
        <v>0</v>
      </c>
    </row>
    <row r="92" spans="1:13" ht="37.5" customHeight="1" x14ac:dyDescent="0.2">
      <c r="A92" s="1"/>
      <c r="B92" s="28"/>
      <c r="C92" s="29"/>
      <c r="D92" s="30"/>
      <c r="E92" s="31">
        <v>5190</v>
      </c>
      <c r="F92" s="32" t="s">
        <v>21</v>
      </c>
      <c r="G92" s="33">
        <f t="shared" si="3"/>
        <v>0</v>
      </c>
      <c r="H92" s="34">
        <v>0</v>
      </c>
      <c r="I92" s="34">
        <v>0</v>
      </c>
      <c r="J92" s="34">
        <v>0</v>
      </c>
      <c r="K92" s="34">
        <v>0</v>
      </c>
      <c r="L92" s="35">
        <f t="shared" si="4"/>
        <v>0</v>
      </c>
      <c r="M92" s="36">
        <f t="shared" si="5"/>
        <v>0</v>
      </c>
    </row>
    <row r="93" spans="1:13" ht="12.75" customHeight="1" x14ac:dyDescent="0.2">
      <c r="A93" s="1"/>
      <c r="B93" s="28"/>
      <c r="C93" s="29"/>
      <c r="D93" s="30"/>
      <c r="E93" s="31">
        <v>5310</v>
      </c>
      <c r="F93" s="32" t="s">
        <v>39</v>
      </c>
      <c r="G93" s="33">
        <f t="shared" si="3"/>
        <v>0</v>
      </c>
      <c r="H93" s="34">
        <v>0</v>
      </c>
      <c r="I93" s="34">
        <v>0</v>
      </c>
      <c r="J93" s="34">
        <v>0</v>
      </c>
      <c r="K93" s="34">
        <v>0</v>
      </c>
      <c r="L93" s="35">
        <f t="shared" si="4"/>
        <v>0</v>
      </c>
      <c r="M93" s="36">
        <f t="shared" si="5"/>
        <v>0</v>
      </c>
    </row>
    <row r="94" spans="1:13" ht="22.5" customHeight="1" x14ac:dyDescent="0.2">
      <c r="A94" s="1"/>
      <c r="B94" s="28" t="s">
        <v>108</v>
      </c>
      <c r="C94" s="29"/>
      <c r="D94" s="30" t="s">
        <v>109</v>
      </c>
      <c r="E94" s="31">
        <v>5290</v>
      </c>
      <c r="F94" s="32" t="s">
        <v>44</v>
      </c>
      <c r="G94" s="33">
        <f t="shared" si="3"/>
        <v>0</v>
      </c>
      <c r="H94" s="34">
        <v>0</v>
      </c>
      <c r="I94" s="34">
        <v>254050</v>
      </c>
      <c r="J94" s="34">
        <v>0</v>
      </c>
      <c r="K94" s="34">
        <v>0</v>
      </c>
      <c r="L94" s="35">
        <f t="shared" si="4"/>
        <v>0</v>
      </c>
      <c r="M94" s="36">
        <f t="shared" si="5"/>
        <v>0</v>
      </c>
    </row>
    <row r="95" spans="1:13" ht="19.5" customHeight="1" x14ac:dyDescent="0.2">
      <c r="A95" s="1"/>
      <c r="B95" s="28" t="s">
        <v>110</v>
      </c>
      <c r="C95" s="29"/>
      <c r="D95" s="30" t="s">
        <v>111</v>
      </c>
      <c r="E95" s="31">
        <v>5150</v>
      </c>
      <c r="F95" s="32" t="s">
        <v>20</v>
      </c>
      <c r="G95" s="33">
        <f t="shared" si="3"/>
        <v>0</v>
      </c>
      <c r="H95" s="34">
        <v>0</v>
      </c>
      <c r="I95" s="34">
        <v>396000</v>
      </c>
      <c r="J95" s="34">
        <v>0</v>
      </c>
      <c r="K95" s="34">
        <v>0</v>
      </c>
      <c r="L95" s="35">
        <f t="shared" si="4"/>
        <v>0</v>
      </c>
      <c r="M95" s="36">
        <f t="shared" si="5"/>
        <v>0</v>
      </c>
    </row>
    <row r="96" spans="1:13" x14ac:dyDescent="0.2">
      <c r="A96" s="1"/>
      <c r="B96" s="28"/>
      <c r="C96" s="29"/>
      <c r="D96" s="30"/>
      <c r="E96" s="31">
        <v>5310</v>
      </c>
      <c r="F96" s="32" t="s">
        <v>39</v>
      </c>
      <c r="G96" s="33">
        <f t="shared" si="3"/>
        <v>0</v>
      </c>
      <c r="H96" s="34">
        <v>0</v>
      </c>
      <c r="I96" s="34">
        <v>966000</v>
      </c>
      <c r="J96" s="34">
        <v>0</v>
      </c>
      <c r="K96" s="34">
        <v>0</v>
      </c>
      <c r="L96" s="35">
        <f t="shared" si="4"/>
        <v>0</v>
      </c>
      <c r="M96" s="36">
        <f t="shared" si="5"/>
        <v>0</v>
      </c>
    </row>
    <row r="97" spans="1:13" x14ac:dyDescent="0.2">
      <c r="A97" s="1"/>
      <c r="B97" s="28"/>
      <c r="C97" s="29"/>
      <c r="D97" s="30"/>
      <c r="E97" s="31">
        <v>5320</v>
      </c>
      <c r="F97" s="32" t="s">
        <v>83</v>
      </c>
      <c r="G97" s="33">
        <f t="shared" si="3"/>
        <v>0</v>
      </c>
      <c r="H97" s="34">
        <v>0</v>
      </c>
      <c r="I97" s="34">
        <v>933900</v>
      </c>
      <c r="J97" s="34">
        <v>0</v>
      </c>
      <c r="K97" s="34">
        <v>0</v>
      </c>
      <c r="L97" s="35">
        <f t="shared" si="4"/>
        <v>0</v>
      </c>
      <c r="M97" s="36">
        <f t="shared" si="5"/>
        <v>0</v>
      </c>
    </row>
    <row r="98" spans="1:13" x14ac:dyDescent="0.2">
      <c r="A98" s="1"/>
      <c r="B98" s="28" t="s">
        <v>112</v>
      </c>
      <c r="C98" s="29"/>
      <c r="D98" s="30" t="s">
        <v>113</v>
      </c>
      <c r="E98" s="31">
        <v>5310</v>
      </c>
      <c r="F98" s="32" t="s">
        <v>39</v>
      </c>
      <c r="G98" s="33">
        <f t="shared" si="3"/>
        <v>0</v>
      </c>
      <c r="H98" s="34">
        <v>0</v>
      </c>
      <c r="I98" s="34">
        <v>120000</v>
      </c>
      <c r="J98" s="34">
        <v>0</v>
      </c>
      <c r="K98" s="34">
        <v>0</v>
      </c>
      <c r="L98" s="35">
        <f t="shared" si="4"/>
        <v>0</v>
      </c>
      <c r="M98" s="36">
        <f t="shared" si="5"/>
        <v>0</v>
      </c>
    </row>
    <row r="99" spans="1:13" ht="20.25" customHeight="1" x14ac:dyDescent="0.2">
      <c r="A99" s="3"/>
      <c r="B99" s="28" t="s">
        <v>114</v>
      </c>
      <c r="C99" s="29"/>
      <c r="D99" s="30" t="s">
        <v>115</v>
      </c>
      <c r="E99" s="31">
        <v>5290</v>
      </c>
      <c r="F99" s="32" t="s">
        <v>44</v>
      </c>
      <c r="G99" s="33">
        <f t="shared" si="3"/>
        <v>0</v>
      </c>
      <c r="H99" s="34">
        <v>0</v>
      </c>
      <c r="I99" s="34">
        <v>131236.42000000001</v>
      </c>
      <c r="J99" s="34">
        <v>0</v>
      </c>
      <c r="K99" s="34">
        <v>0</v>
      </c>
      <c r="L99" s="35">
        <f t="shared" si="4"/>
        <v>0</v>
      </c>
      <c r="M99" s="36">
        <f t="shared" si="5"/>
        <v>0</v>
      </c>
    </row>
    <row r="100" spans="1:13" s="45" customFormat="1" x14ac:dyDescent="0.2">
      <c r="A100" s="44"/>
      <c r="B100" s="28"/>
      <c r="C100" s="29"/>
      <c r="D100" s="30"/>
      <c r="E100" s="31">
        <v>5320</v>
      </c>
      <c r="F100" s="32" t="s">
        <v>83</v>
      </c>
      <c r="G100" s="33">
        <f t="shared" si="3"/>
        <v>0</v>
      </c>
      <c r="H100" s="34">
        <v>0</v>
      </c>
      <c r="I100" s="34">
        <v>250680</v>
      </c>
      <c r="J100" s="34">
        <v>0</v>
      </c>
      <c r="K100" s="34">
        <v>0</v>
      </c>
      <c r="L100" s="35">
        <f t="shared" si="4"/>
        <v>0</v>
      </c>
      <c r="M100" s="36">
        <f t="shared" si="5"/>
        <v>0</v>
      </c>
    </row>
    <row r="101" spans="1:13" ht="12.75" customHeight="1" x14ac:dyDescent="0.2">
      <c r="A101" s="3"/>
      <c r="B101" s="28"/>
      <c r="C101" s="29"/>
      <c r="D101" s="30"/>
      <c r="E101" s="31">
        <v>5690</v>
      </c>
      <c r="F101" s="32" t="s">
        <v>61</v>
      </c>
      <c r="G101" s="33">
        <f t="shared" si="3"/>
        <v>0</v>
      </c>
      <c r="H101" s="34">
        <v>0</v>
      </c>
      <c r="I101" s="34">
        <v>131236.42000000001</v>
      </c>
      <c r="J101" s="34">
        <v>0</v>
      </c>
      <c r="K101" s="34">
        <v>0</v>
      </c>
      <c r="L101" s="35">
        <f t="shared" si="4"/>
        <v>0</v>
      </c>
      <c r="M101" s="36">
        <f t="shared" si="5"/>
        <v>0</v>
      </c>
    </row>
    <row r="102" spans="1:13" ht="12.75" customHeight="1" x14ac:dyDescent="0.2">
      <c r="A102" s="3"/>
      <c r="B102" s="28" t="s">
        <v>116</v>
      </c>
      <c r="C102" s="29"/>
      <c r="D102" s="30" t="s">
        <v>117</v>
      </c>
      <c r="E102" s="31">
        <v>5110</v>
      </c>
      <c r="F102" s="32" t="s">
        <v>18</v>
      </c>
      <c r="G102" s="33">
        <f t="shared" si="3"/>
        <v>0</v>
      </c>
      <c r="H102" s="34">
        <v>0</v>
      </c>
      <c r="I102" s="34">
        <v>9396</v>
      </c>
      <c r="J102" s="34">
        <v>0</v>
      </c>
      <c r="K102" s="34">
        <v>0</v>
      </c>
      <c r="L102" s="35">
        <f t="shared" si="4"/>
        <v>0</v>
      </c>
      <c r="M102" s="36">
        <f t="shared" si="5"/>
        <v>0</v>
      </c>
    </row>
    <row r="103" spans="1:13" ht="22.5" x14ac:dyDescent="0.2">
      <c r="A103" s="1"/>
      <c r="B103" s="28"/>
      <c r="C103" s="29"/>
      <c r="D103" s="30"/>
      <c r="E103" s="31">
        <v>5190</v>
      </c>
      <c r="F103" s="32" t="s">
        <v>21</v>
      </c>
      <c r="G103" s="33">
        <f t="shared" si="3"/>
        <v>0</v>
      </c>
      <c r="H103" s="34">
        <v>0</v>
      </c>
      <c r="I103" s="34">
        <v>54910</v>
      </c>
      <c r="J103" s="34">
        <v>0</v>
      </c>
      <c r="K103" s="34">
        <v>0</v>
      </c>
      <c r="L103" s="35">
        <f t="shared" si="4"/>
        <v>0</v>
      </c>
      <c r="M103" s="36">
        <f t="shared" si="5"/>
        <v>0</v>
      </c>
    </row>
    <row r="104" spans="1:13" x14ac:dyDescent="0.2">
      <c r="A104" s="1"/>
      <c r="B104" s="28"/>
      <c r="C104" s="29"/>
      <c r="D104" s="30"/>
      <c r="E104" s="31">
        <v>5310</v>
      </c>
      <c r="F104" s="32" t="s">
        <v>39</v>
      </c>
      <c r="G104" s="33">
        <f t="shared" si="3"/>
        <v>0</v>
      </c>
      <c r="H104" s="34">
        <v>0</v>
      </c>
      <c r="I104" s="34">
        <v>192861</v>
      </c>
      <c r="J104" s="34">
        <v>0</v>
      </c>
      <c r="K104" s="34">
        <v>0</v>
      </c>
      <c r="L104" s="35">
        <f t="shared" si="4"/>
        <v>0</v>
      </c>
      <c r="M104" s="36">
        <f t="shared" si="5"/>
        <v>0</v>
      </c>
    </row>
    <row r="105" spans="1:13" x14ac:dyDescent="0.2">
      <c r="A105" s="1"/>
      <c r="B105" s="28"/>
      <c r="C105" s="29"/>
      <c r="D105" s="30"/>
      <c r="E105" s="31">
        <v>5320</v>
      </c>
      <c r="F105" s="32" t="s">
        <v>83</v>
      </c>
      <c r="G105" s="33">
        <f t="shared" si="3"/>
        <v>0</v>
      </c>
      <c r="H105" s="34">
        <v>0</v>
      </c>
      <c r="I105" s="34">
        <v>144214.20000000001</v>
      </c>
      <c r="J105" s="34">
        <v>0</v>
      </c>
      <c r="K105" s="34">
        <v>0</v>
      </c>
      <c r="L105" s="35">
        <f t="shared" si="4"/>
        <v>0</v>
      </c>
      <c r="M105" s="36">
        <f t="shared" si="5"/>
        <v>0</v>
      </c>
    </row>
    <row r="106" spans="1:13" x14ac:dyDescent="0.2">
      <c r="A106" s="1"/>
      <c r="B106" s="28" t="s">
        <v>118</v>
      </c>
      <c r="C106" s="29"/>
      <c r="D106" s="30" t="s">
        <v>119</v>
      </c>
      <c r="E106" s="31">
        <v>5110</v>
      </c>
      <c r="F106" s="32" t="s">
        <v>18</v>
      </c>
      <c r="G106" s="33">
        <f t="shared" si="3"/>
        <v>0</v>
      </c>
      <c r="H106" s="34">
        <v>0</v>
      </c>
      <c r="I106" s="34">
        <v>24034.5</v>
      </c>
      <c r="J106" s="34">
        <v>0</v>
      </c>
      <c r="K106" s="34">
        <v>0</v>
      </c>
      <c r="L106" s="35">
        <f t="shared" si="4"/>
        <v>0</v>
      </c>
      <c r="M106" s="36">
        <f t="shared" si="5"/>
        <v>0</v>
      </c>
    </row>
    <row r="107" spans="1:13" x14ac:dyDescent="0.2">
      <c r="A107" s="1"/>
      <c r="B107" s="28"/>
      <c r="C107" s="29"/>
      <c r="D107" s="30"/>
      <c r="E107" s="31">
        <v>5310</v>
      </c>
      <c r="F107" s="32" t="s">
        <v>39</v>
      </c>
      <c r="G107" s="33">
        <f t="shared" si="3"/>
        <v>0</v>
      </c>
      <c r="H107" s="34">
        <v>0</v>
      </c>
      <c r="I107" s="34">
        <v>850855.9</v>
      </c>
      <c r="J107" s="34">
        <v>0</v>
      </c>
      <c r="K107" s="34">
        <v>0</v>
      </c>
      <c r="L107" s="35">
        <f t="shared" si="4"/>
        <v>0</v>
      </c>
      <c r="M107" s="36">
        <f t="shared" si="5"/>
        <v>0</v>
      </c>
    </row>
    <row r="108" spans="1:13" x14ac:dyDescent="0.2">
      <c r="A108" s="1"/>
      <c r="B108" s="28"/>
      <c r="C108" s="29"/>
      <c r="D108" s="30"/>
      <c r="E108" s="31">
        <v>5320</v>
      </c>
      <c r="F108" s="32" t="s">
        <v>83</v>
      </c>
      <c r="G108" s="33">
        <f t="shared" si="3"/>
        <v>0</v>
      </c>
      <c r="H108" s="34">
        <v>0</v>
      </c>
      <c r="I108" s="34">
        <v>1400.2</v>
      </c>
      <c r="J108" s="34">
        <v>0</v>
      </c>
      <c r="K108" s="34">
        <v>0</v>
      </c>
      <c r="L108" s="35">
        <f t="shared" si="4"/>
        <v>0</v>
      </c>
      <c r="M108" s="36">
        <f t="shared" si="5"/>
        <v>0</v>
      </c>
    </row>
    <row r="109" spans="1:13" x14ac:dyDescent="0.2">
      <c r="A109" s="1"/>
      <c r="B109" s="28" t="s">
        <v>120</v>
      </c>
      <c r="C109" s="29"/>
      <c r="D109" s="30" t="s">
        <v>121</v>
      </c>
      <c r="E109" s="31">
        <v>5310</v>
      </c>
      <c r="F109" s="32" t="s">
        <v>39</v>
      </c>
      <c r="G109" s="33">
        <f t="shared" si="3"/>
        <v>0</v>
      </c>
      <c r="H109" s="34">
        <v>0</v>
      </c>
      <c r="I109" s="34">
        <v>1438662</v>
      </c>
      <c r="J109" s="34">
        <v>0</v>
      </c>
      <c r="K109" s="34">
        <v>0</v>
      </c>
      <c r="L109" s="35">
        <f t="shared" si="4"/>
        <v>0</v>
      </c>
      <c r="M109" s="36">
        <f t="shared" si="5"/>
        <v>0</v>
      </c>
    </row>
    <row r="110" spans="1:13" ht="22.5" x14ac:dyDescent="0.2">
      <c r="A110" s="1"/>
      <c r="B110" s="28" t="s">
        <v>122</v>
      </c>
      <c r="C110" s="29"/>
      <c r="D110" s="30" t="s">
        <v>123</v>
      </c>
      <c r="E110" s="31">
        <v>5210</v>
      </c>
      <c r="F110" s="32" t="s">
        <v>22</v>
      </c>
      <c r="G110" s="33">
        <f t="shared" si="3"/>
        <v>0</v>
      </c>
      <c r="H110" s="34">
        <v>0</v>
      </c>
      <c r="I110" s="34">
        <v>84000</v>
      </c>
      <c r="J110" s="34">
        <v>0</v>
      </c>
      <c r="K110" s="34">
        <v>0</v>
      </c>
      <c r="L110" s="35">
        <f t="shared" si="4"/>
        <v>0</v>
      </c>
      <c r="M110" s="36">
        <f t="shared" si="5"/>
        <v>0</v>
      </c>
    </row>
    <row r="111" spans="1:13" ht="22.5" x14ac:dyDescent="0.2">
      <c r="A111" s="1"/>
      <c r="B111" s="28" t="s">
        <v>124</v>
      </c>
      <c r="C111" s="29"/>
      <c r="D111" s="30" t="s">
        <v>125</v>
      </c>
      <c r="E111" s="31">
        <v>5190</v>
      </c>
      <c r="F111" s="32" t="s">
        <v>21</v>
      </c>
      <c r="G111" s="33">
        <f t="shared" si="3"/>
        <v>0</v>
      </c>
      <c r="H111" s="34">
        <v>0</v>
      </c>
      <c r="I111" s="34">
        <v>39000</v>
      </c>
      <c r="J111" s="34">
        <v>0</v>
      </c>
      <c r="K111" s="34">
        <v>0</v>
      </c>
      <c r="L111" s="35">
        <f t="shared" si="4"/>
        <v>0</v>
      </c>
      <c r="M111" s="36">
        <f t="shared" si="5"/>
        <v>0</v>
      </c>
    </row>
    <row r="112" spans="1:13" ht="22.5" x14ac:dyDescent="0.2">
      <c r="A112" s="1"/>
      <c r="B112" s="28"/>
      <c r="C112" s="29"/>
      <c r="D112" s="30"/>
      <c r="E112" s="31">
        <v>5660</v>
      </c>
      <c r="F112" s="32" t="s">
        <v>64</v>
      </c>
      <c r="G112" s="33">
        <f t="shared" si="3"/>
        <v>0</v>
      </c>
      <c r="H112" s="34">
        <v>0</v>
      </c>
      <c r="I112" s="34">
        <v>8137.85</v>
      </c>
      <c r="J112" s="34">
        <v>0</v>
      </c>
      <c r="K112" s="34">
        <v>0</v>
      </c>
      <c r="L112" s="35">
        <f t="shared" si="4"/>
        <v>0</v>
      </c>
      <c r="M112" s="36">
        <f t="shared" si="5"/>
        <v>0</v>
      </c>
    </row>
    <row r="113" spans="1:13" ht="22.5" x14ac:dyDescent="0.2">
      <c r="A113" s="1"/>
      <c r="B113" s="28" t="s">
        <v>126</v>
      </c>
      <c r="C113" s="29"/>
      <c r="D113" s="30" t="s">
        <v>127</v>
      </c>
      <c r="E113" s="31">
        <v>5190</v>
      </c>
      <c r="F113" s="32" t="s">
        <v>21</v>
      </c>
      <c r="G113" s="33">
        <f t="shared" si="3"/>
        <v>0</v>
      </c>
      <c r="H113" s="34">
        <v>0</v>
      </c>
      <c r="I113" s="34">
        <v>30000</v>
      </c>
      <c r="J113" s="34">
        <v>0</v>
      </c>
      <c r="K113" s="34">
        <v>0</v>
      </c>
      <c r="L113" s="35">
        <f t="shared" si="4"/>
        <v>0</v>
      </c>
      <c r="M113" s="36">
        <f t="shared" si="5"/>
        <v>0</v>
      </c>
    </row>
    <row r="114" spans="1:13" x14ac:dyDescent="0.2">
      <c r="A114" s="1"/>
      <c r="B114" s="28"/>
      <c r="C114" s="29"/>
      <c r="D114" s="30"/>
      <c r="E114" s="31">
        <v>5310</v>
      </c>
      <c r="F114" s="32" t="s">
        <v>39</v>
      </c>
      <c r="G114" s="33">
        <f t="shared" si="3"/>
        <v>0</v>
      </c>
      <c r="H114" s="34">
        <v>0</v>
      </c>
      <c r="I114" s="34">
        <v>91200</v>
      </c>
      <c r="J114" s="34">
        <v>0</v>
      </c>
      <c r="K114" s="34">
        <v>0</v>
      </c>
      <c r="L114" s="35">
        <f t="shared" si="4"/>
        <v>0</v>
      </c>
      <c r="M114" s="36">
        <f t="shared" si="5"/>
        <v>0</v>
      </c>
    </row>
    <row r="115" spans="1:13" x14ac:dyDescent="0.2">
      <c r="A115" s="1"/>
      <c r="B115" s="28" t="s">
        <v>128</v>
      </c>
      <c r="C115" s="29"/>
      <c r="D115" s="30" t="s">
        <v>129</v>
      </c>
      <c r="E115" s="31">
        <v>5110</v>
      </c>
      <c r="F115" s="32" t="s">
        <v>18</v>
      </c>
      <c r="G115" s="33">
        <f t="shared" si="3"/>
        <v>0</v>
      </c>
      <c r="H115" s="34">
        <v>0</v>
      </c>
      <c r="I115" s="34">
        <v>4072200</v>
      </c>
      <c r="J115" s="34">
        <v>0</v>
      </c>
      <c r="K115" s="34">
        <v>0</v>
      </c>
      <c r="L115" s="35">
        <f t="shared" si="4"/>
        <v>0</v>
      </c>
      <c r="M115" s="36">
        <f t="shared" si="5"/>
        <v>0</v>
      </c>
    </row>
    <row r="116" spans="1:13" x14ac:dyDescent="0.2">
      <c r="A116" s="1"/>
      <c r="B116" s="28"/>
      <c r="C116" s="29"/>
      <c r="D116" s="30"/>
      <c r="E116" s="31">
        <v>5310</v>
      </c>
      <c r="F116" s="32" t="s">
        <v>39</v>
      </c>
      <c r="G116" s="33">
        <f t="shared" si="3"/>
        <v>0</v>
      </c>
      <c r="H116" s="34">
        <v>0</v>
      </c>
      <c r="I116" s="34">
        <v>62575454.079999998</v>
      </c>
      <c r="J116" s="34">
        <v>110611.8</v>
      </c>
      <c r="K116" s="34">
        <v>110611.8</v>
      </c>
      <c r="L116" s="35">
        <f t="shared" si="4"/>
        <v>0</v>
      </c>
      <c r="M116" s="36">
        <f t="shared" si="5"/>
        <v>1.7676547717670194E-3</v>
      </c>
    </row>
    <row r="117" spans="1:13" x14ac:dyDescent="0.2">
      <c r="A117" s="1"/>
      <c r="B117" s="28"/>
      <c r="C117" s="29"/>
      <c r="D117" s="30"/>
      <c r="E117" s="31">
        <v>5320</v>
      </c>
      <c r="F117" s="32" t="s">
        <v>83</v>
      </c>
      <c r="G117" s="33">
        <f t="shared" si="3"/>
        <v>0</v>
      </c>
      <c r="H117" s="34">
        <v>0</v>
      </c>
      <c r="I117" s="34">
        <v>165000</v>
      </c>
      <c r="J117" s="34">
        <v>0</v>
      </c>
      <c r="K117" s="34">
        <v>0</v>
      </c>
      <c r="L117" s="35">
        <f t="shared" si="4"/>
        <v>0</v>
      </c>
      <c r="M117" s="36">
        <f t="shared" si="5"/>
        <v>0</v>
      </c>
    </row>
    <row r="118" spans="1:13" ht="22.5" x14ac:dyDescent="0.2">
      <c r="A118" s="1"/>
      <c r="B118" s="28" t="s">
        <v>130</v>
      </c>
      <c r="C118" s="29"/>
      <c r="D118" s="30" t="s">
        <v>131</v>
      </c>
      <c r="E118" s="31">
        <v>5310</v>
      </c>
      <c r="F118" s="32" t="s">
        <v>39</v>
      </c>
      <c r="G118" s="33">
        <f t="shared" si="3"/>
        <v>0</v>
      </c>
      <c r="H118" s="34">
        <v>0</v>
      </c>
      <c r="I118" s="34">
        <v>1991940</v>
      </c>
      <c r="J118" s="34">
        <v>0</v>
      </c>
      <c r="K118" s="34">
        <v>0</v>
      </c>
      <c r="L118" s="35">
        <f t="shared" si="4"/>
        <v>0</v>
      </c>
      <c r="M118" s="36">
        <f t="shared" si="5"/>
        <v>0</v>
      </c>
    </row>
    <row r="119" spans="1:13" x14ac:dyDescent="0.2">
      <c r="A119" s="1"/>
      <c r="B119" s="28"/>
      <c r="C119" s="29"/>
      <c r="D119" s="30"/>
      <c r="E119" s="31">
        <v>5320</v>
      </c>
      <c r="F119" s="32" t="s">
        <v>83</v>
      </c>
      <c r="G119" s="33">
        <f t="shared" si="3"/>
        <v>0</v>
      </c>
      <c r="H119" s="34">
        <v>0</v>
      </c>
      <c r="I119" s="34">
        <v>244000</v>
      </c>
      <c r="J119" s="34">
        <v>0</v>
      </c>
      <c r="K119" s="34">
        <v>0</v>
      </c>
      <c r="L119" s="35">
        <f t="shared" si="4"/>
        <v>0</v>
      </c>
      <c r="M119" s="36">
        <f t="shared" si="5"/>
        <v>0</v>
      </c>
    </row>
    <row r="120" spans="1:13" x14ac:dyDescent="0.2">
      <c r="A120" s="1"/>
      <c r="B120" s="28" t="s">
        <v>132</v>
      </c>
      <c r="C120" s="29"/>
      <c r="D120" s="30" t="s">
        <v>133</v>
      </c>
      <c r="E120" s="31">
        <v>5310</v>
      </c>
      <c r="F120" s="32" t="s">
        <v>39</v>
      </c>
      <c r="G120" s="33">
        <f t="shared" si="3"/>
        <v>0</v>
      </c>
      <c r="H120" s="34">
        <v>0</v>
      </c>
      <c r="I120" s="34">
        <v>188529</v>
      </c>
      <c r="J120" s="34">
        <v>12290.2</v>
      </c>
      <c r="K120" s="34">
        <v>12290.2</v>
      </c>
      <c r="L120" s="35">
        <f t="shared" si="4"/>
        <v>0</v>
      </c>
      <c r="M120" s="36">
        <f t="shared" si="5"/>
        <v>6.5189970773727124E-2</v>
      </c>
    </row>
    <row r="121" spans="1:13" x14ac:dyDescent="0.2">
      <c r="A121" s="1"/>
      <c r="B121" s="28" t="s">
        <v>134</v>
      </c>
      <c r="C121" s="29"/>
      <c r="D121" s="30" t="s">
        <v>135</v>
      </c>
      <c r="E121" s="31">
        <v>5310</v>
      </c>
      <c r="F121" s="32" t="s">
        <v>39</v>
      </c>
      <c r="G121" s="33">
        <f t="shared" si="3"/>
        <v>0</v>
      </c>
      <c r="H121" s="34">
        <v>0</v>
      </c>
      <c r="I121" s="34">
        <v>579518.52</v>
      </c>
      <c r="J121" s="34">
        <v>28518.52</v>
      </c>
      <c r="K121" s="34">
        <v>28518.52</v>
      </c>
      <c r="L121" s="35">
        <f t="shared" si="4"/>
        <v>0</v>
      </c>
      <c r="M121" s="36">
        <f t="shared" si="5"/>
        <v>4.9210713749061892E-2</v>
      </c>
    </row>
    <row r="122" spans="1:13" ht="22.5" x14ac:dyDescent="0.2">
      <c r="A122" s="1"/>
      <c r="B122" s="28" t="s">
        <v>136</v>
      </c>
      <c r="C122" s="29"/>
      <c r="D122" s="30" t="s">
        <v>137</v>
      </c>
      <c r="E122" s="31">
        <v>5110</v>
      </c>
      <c r="F122" s="32" t="s">
        <v>18</v>
      </c>
      <c r="G122" s="33">
        <f t="shared" si="3"/>
        <v>0</v>
      </c>
      <c r="H122" s="34">
        <v>0</v>
      </c>
      <c r="I122" s="34">
        <v>144372.44</v>
      </c>
      <c r="J122" s="34">
        <v>144372.44</v>
      </c>
      <c r="K122" s="34">
        <v>144372.44</v>
      </c>
      <c r="L122" s="35">
        <f t="shared" si="4"/>
        <v>0</v>
      </c>
      <c r="M122" s="36">
        <f t="shared" si="5"/>
        <v>1</v>
      </c>
    </row>
    <row r="123" spans="1:13" x14ac:dyDescent="0.2">
      <c r="A123" s="1"/>
      <c r="B123" s="28"/>
      <c r="C123" s="29"/>
      <c r="D123" s="30"/>
      <c r="E123" s="31">
        <v>5310</v>
      </c>
      <c r="F123" s="32" t="s">
        <v>39</v>
      </c>
      <c r="G123" s="33">
        <f t="shared" si="3"/>
        <v>0</v>
      </c>
      <c r="H123" s="34">
        <v>0</v>
      </c>
      <c r="I123" s="34">
        <v>5407287.8700000001</v>
      </c>
      <c r="J123" s="34">
        <v>5393097.8700000001</v>
      </c>
      <c r="K123" s="34">
        <v>5393097.8700000001</v>
      </c>
      <c r="L123" s="35">
        <f t="shared" si="4"/>
        <v>0</v>
      </c>
      <c r="M123" s="36">
        <f t="shared" si="5"/>
        <v>0.99737576390583405</v>
      </c>
    </row>
    <row r="124" spans="1:13" x14ac:dyDescent="0.2">
      <c r="A124" s="1"/>
      <c r="B124" s="28"/>
      <c r="C124" s="29"/>
      <c r="D124" s="30"/>
      <c r="E124" s="31">
        <v>5320</v>
      </c>
      <c r="F124" s="32" t="s">
        <v>83</v>
      </c>
      <c r="G124" s="33">
        <f t="shared" si="3"/>
        <v>0</v>
      </c>
      <c r="H124" s="34">
        <v>0</v>
      </c>
      <c r="I124" s="34">
        <v>221928.69</v>
      </c>
      <c r="J124" s="34">
        <v>8488.69</v>
      </c>
      <c r="K124" s="34">
        <v>8488.69</v>
      </c>
      <c r="L124" s="35">
        <f t="shared" si="4"/>
        <v>0</v>
      </c>
      <c r="M124" s="36">
        <f t="shared" si="5"/>
        <v>3.8249628743358959E-2</v>
      </c>
    </row>
    <row r="125" spans="1:13" x14ac:dyDescent="0.2">
      <c r="A125" s="1"/>
      <c r="B125" s="28" t="s">
        <v>138</v>
      </c>
      <c r="C125" s="29"/>
      <c r="D125" s="30" t="s">
        <v>139</v>
      </c>
      <c r="E125" s="31">
        <v>5310</v>
      </c>
      <c r="F125" s="32" t="s">
        <v>39</v>
      </c>
      <c r="G125" s="33">
        <f t="shared" si="3"/>
        <v>0</v>
      </c>
      <c r="H125" s="34">
        <v>0</v>
      </c>
      <c r="I125" s="34">
        <v>9587612.8399999999</v>
      </c>
      <c r="J125" s="34">
        <v>23935.439999999999</v>
      </c>
      <c r="K125" s="34">
        <v>23935.439999999999</v>
      </c>
      <c r="L125" s="35">
        <f t="shared" si="4"/>
        <v>0</v>
      </c>
      <c r="M125" s="36">
        <f t="shared" si="5"/>
        <v>2.4964963019929367E-3</v>
      </c>
    </row>
    <row r="126" spans="1:13" x14ac:dyDescent="0.2">
      <c r="A126" s="1"/>
      <c r="B126" s="28"/>
      <c r="C126" s="29"/>
      <c r="D126" s="30"/>
      <c r="E126" s="31">
        <v>5320</v>
      </c>
      <c r="F126" s="32" t="s">
        <v>83</v>
      </c>
      <c r="G126" s="33">
        <f t="shared" si="3"/>
        <v>0</v>
      </c>
      <c r="H126" s="34">
        <v>0</v>
      </c>
      <c r="I126" s="34">
        <v>23200</v>
      </c>
      <c r="J126" s="34">
        <v>0</v>
      </c>
      <c r="K126" s="34">
        <v>0</v>
      </c>
      <c r="L126" s="35">
        <f t="shared" si="4"/>
        <v>0</v>
      </c>
      <c r="M126" s="36">
        <f t="shared" si="5"/>
        <v>0</v>
      </c>
    </row>
    <row r="127" spans="1:13" x14ac:dyDescent="0.2">
      <c r="A127" s="1"/>
      <c r="B127" s="28" t="s">
        <v>140</v>
      </c>
      <c r="C127" s="29"/>
      <c r="D127" s="30" t="s">
        <v>141</v>
      </c>
      <c r="E127" s="31">
        <v>5110</v>
      </c>
      <c r="F127" s="32" t="s">
        <v>18</v>
      </c>
      <c r="G127" s="33">
        <f t="shared" si="3"/>
        <v>0</v>
      </c>
      <c r="H127" s="34">
        <v>0</v>
      </c>
      <c r="I127" s="34">
        <v>452400</v>
      </c>
      <c r="J127" s="34">
        <v>382200</v>
      </c>
      <c r="K127" s="34">
        <v>382200</v>
      </c>
      <c r="L127" s="35">
        <f t="shared" si="4"/>
        <v>0</v>
      </c>
      <c r="M127" s="36">
        <f t="shared" si="5"/>
        <v>0.84482758620689657</v>
      </c>
    </row>
    <row r="128" spans="1:13" x14ac:dyDescent="0.2">
      <c r="A128" s="1"/>
      <c r="B128" s="28"/>
      <c r="C128" s="29"/>
      <c r="D128" s="30"/>
      <c r="E128" s="31">
        <v>5310</v>
      </c>
      <c r="F128" s="32" t="s">
        <v>39</v>
      </c>
      <c r="G128" s="33">
        <f t="shared" si="3"/>
        <v>0</v>
      </c>
      <c r="H128" s="34">
        <v>0</v>
      </c>
      <c r="I128" s="34">
        <v>14626444.630000001</v>
      </c>
      <c r="J128" s="34">
        <v>14626444.630000001</v>
      </c>
      <c r="K128" s="34">
        <v>14626444.630000001</v>
      </c>
      <c r="L128" s="35">
        <f t="shared" si="4"/>
        <v>0</v>
      </c>
      <c r="M128" s="36">
        <f t="shared" si="5"/>
        <v>1</v>
      </c>
    </row>
    <row r="129" spans="1:13" x14ac:dyDescent="0.2">
      <c r="A129" s="1"/>
      <c r="B129" s="28"/>
      <c r="C129" s="29"/>
      <c r="D129" s="30"/>
      <c r="E129" s="31">
        <v>5320</v>
      </c>
      <c r="F129" s="32" t="s">
        <v>83</v>
      </c>
      <c r="G129" s="33">
        <f t="shared" si="3"/>
        <v>0</v>
      </c>
      <c r="H129" s="34">
        <v>0</v>
      </c>
      <c r="I129" s="34">
        <v>635630</v>
      </c>
      <c r="J129" s="34">
        <v>635630</v>
      </c>
      <c r="K129" s="34">
        <v>635630</v>
      </c>
      <c r="L129" s="35">
        <f t="shared" si="4"/>
        <v>0</v>
      </c>
      <c r="M129" s="36">
        <f t="shared" si="5"/>
        <v>1</v>
      </c>
    </row>
    <row r="130" spans="1:13" ht="22.5" x14ac:dyDescent="0.2">
      <c r="A130" s="1"/>
      <c r="B130" s="28" t="s">
        <v>142</v>
      </c>
      <c r="C130" s="29"/>
      <c r="D130" s="30" t="s">
        <v>143</v>
      </c>
      <c r="E130" s="31">
        <v>5310</v>
      </c>
      <c r="F130" s="32" t="s">
        <v>39</v>
      </c>
      <c r="G130" s="33">
        <f t="shared" si="3"/>
        <v>0</v>
      </c>
      <c r="H130" s="34">
        <v>0</v>
      </c>
      <c r="I130" s="34">
        <v>1086070</v>
      </c>
      <c r="J130" s="34">
        <v>685986</v>
      </c>
      <c r="K130" s="34">
        <v>685986</v>
      </c>
      <c r="L130" s="35">
        <f t="shared" si="4"/>
        <v>0</v>
      </c>
      <c r="M130" s="36">
        <f t="shared" si="5"/>
        <v>0.631622271124329</v>
      </c>
    </row>
    <row r="131" spans="1:13" ht="22.5" x14ac:dyDescent="0.2">
      <c r="A131" s="1"/>
      <c r="B131" s="28" t="s">
        <v>144</v>
      </c>
      <c r="C131" s="29"/>
      <c r="D131" s="30" t="s">
        <v>145</v>
      </c>
      <c r="E131" s="31">
        <v>5310</v>
      </c>
      <c r="F131" s="32" t="s">
        <v>39</v>
      </c>
      <c r="G131" s="33">
        <f t="shared" si="3"/>
        <v>0</v>
      </c>
      <c r="H131" s="34">
        <v>0</v>
      </c>
      <c r="I131" s="34">
        <v>293396.44</v>
      </c>
      <c r="J131" s="34">
        <v>27038.44</v>
      </c>
      <c r="K131" s="34">
        <v>27038.44</v>
      </c>
      <c r="L131" s="35">
        <f t="shared" si="4"/>
        <v>0</v>
      </c>
      <c r="M131" s="36">
        <f t="shared" si="5"/>
        <v>9.2156673748324952E-2</v>
      </c>
    </row>
    <row r="132" spans="1:13" x14ac:dyDescent="0.2">
      <c r="A132" s="1"/>
      <c r="B132" s="28"/>
      <c r="C132" s="29"/>
      <c r="D132" s="30"/>
      <c r="E132" s="31">
        <v>5320</v>
      </c>
      <c r="F132" s="32" t="s">
        <v>83</v>
      </c>
      <c r="G132" s="33">
        <f t="shared" si="3"/>
        <v>0</v>
      </c>
      <c r="H132" s="34">
        <v>0</v>
      </c>
      <c r="I132" s="34">
        <v>21000</v>
      </c>
      <c r="J132" s="34">
        <v>0</v>
      </c>
      <c r="K132" s="34">
        <v>0</v>
      </c>
      <c r="L132" s="35">
        <f t="shared" si="4"/>
        <v>0</v>
      </c>
      <c r="M132" s="36">
        <f t="shared" si="5"/>
        <v>0</v>
      </c>
    </row>
    <row r="133" spans="1:13" x14ac:dyDescent="0.2">
      <c r="A133" s="1"/>
      <c r="B133" s="28" t="s">
        <v>146</v>
      </c>
      <c r="C133" s="29"/>
      <c r="D133" s="30" t="s">
        <v>147</v>
      </c>
      <c r="E133" s="31">
        <v>5310</v>
      </c>
      <c r="F133" s="32" t="s">
        <v>39</v>
      </c>
      <c r="G133" s="33">
        <f t="shared" si="3"/>
        <v>0</v>
      </c>
      <c r="H133" s="34">
        <v>0</v>
      </c>
      <c r="I133" s="34">
        <v>792851.8</v>
      </c>
      <c r="J133" s="34">
        <v>187191.8</v>
      </c>
      <c r="K133" s="34">
        <v>187191.8</v>
      </c>
      <c r="L133" s="35">
        <f t="shared" si="4"/>
        <v>0</v>
      </c>
      <c r="M133" s="36">
        <f t="shared" si="5"/>
        <v>0.23609935677764746</v>
      </c>
    </row>
    <row r="134" spans="1:13" x14ac:dyDescent="0.2">
      <c r="A134" s="1"/>
      <c r="B134" s="28"/>
      <c r="C134" s="29"/>
      <c r="D134" s="30"/>
      <c r="E134" s="31">
        <v>5320</v>
      </c>
      <c r="F134" s="32" t="s">
        <v>83</v>
      </c>
      <c r="G134" s="33">
        <f t="shared" si="3"/>
        <v>0</v>
      </c>
      <c r="H134" s="34">
        <v>0</v>
      </c>
      <c r="I134" s="34">
        <v>64200</v>
      </c>
      <c r="J134" s="34">
        <v>0</v>
      </c>
      <c r="K134" s="34">
        <v>0</v>
      </c>
      <c r="L134" s="35">
        <f t="shared" si="4"/>
        <v>0</v>
      </c>
      <c r="M134" s="36">
        <f t="shared" si="5"/>
        <v>0</v>
      </c>
    </row>
    <row r="135" spans="1:13" x14ac:dyDescent="0.2">
      <c r="A135" s="1"/>
      <c r="B135" s="28" t="s">
        <v>148</v>
      </c>
      <c r="C135" s="29"/>
      <c r="D135" s="30" t="s">
        <v>149</v>
      </c>
      <c r="E135" s="31">
        <v>5110</v>
      </c>
      <c r="F135" s="32" t="s">
        <v>18</v>
      </c>
      <c r="G135" s="33">
        <f t="shared" si="3"/>
        <v>0</v>
      </c>
      <c r="H135" s="34">
        <v>0</v>
      </c>
      <c r="I135" s="34">
        <v>37584</v>
      </c>
      <c r="J135" s="34">
        <v>37584</v>
      </c>
      <c r="K135" s="34">
        <v>37584</v>
      </c>
      <c r="L135" s="35">
        <f t="shared" si="4"/>
        <v>0</v>
      </c>
      <c r="M135" s="36">
        <f t="shared" si="5"/>
        <v>1</v>
      </c>
    </row>
    <row r="136" spans="1:13" x14ac:dyDescent="0.2">
      <c r="A136" s="1"/>
      <c r="B136" s="28"/>
      <c r="C136" s="29"/>
      <c r="D136" s="30"/>
      <c r="E136" s="31">
        <v>5310</v>
      </c>
      <c r="F136" s="32" t="s">
        <v>39</v>
      </c>
      <c r="G136" s="33">
        <f t="shared" si="3"/>
        <v>0</v>
      </c>
      <c r="H136" s="34">
        <v>0</v>
      </c>
      <c r="I136" s="34">
        <v>391992</v>
      </c>
      <c r="J136" s="34">
        <v>391992</v>
      </c>
      <c r="K136" s="34">
        <v>391992</v>
      </c>
      <c r="L136" s="35">
        <f t="shared" si="4"/>
        <v>0</v>
      </c>
      <c r="M136" s="36">
        <f t="shared" si="5"/>
        <v>1</v>
      </c>
    </row>
    <row r="137" spans="1:13" x14ac:dyDescent="0.2">
      <c r="A137" s="1"/>
      <c r="B137" s="28" t="s">
        <v>150</v>
      </c>
      <c r="C137" s="29"/>
      <c r="D137" s="30" t="s">
        <v>151</v>
      </c>
      <c r="E137" s="31">
        <v>5310</v>
      </c>
      <c r="F137" s="32" t="s">
        <v>39</v>
      </c>
      <c r="G137" s="33">
        <f t="shared" ref="G137:G168" si="6">+H137</f>
        <v>0</v>
      </c>
      <c r="H137" s="34">
        <v>0</v>
      </c>
      <c r="I137" s="34">
        <v>359948</v>
      </c>
      <c r="J137" s="34">
        <v>359948</v>
      </c>
      <c r="K137" s="34">
        <v>359948</v>
      </c>
      <c r="L137" s="35">
        <f t="shared" ref="L137:L168" si="7">IFERROR(K137/H137,0)</f>
        <v>0</v>
      </c>
      <c r="M137" s="36">
        <f t="shared" ref="M137:M168" si="8">IFERROR(K137/I137,0)</f>
        <v>1</v>
      </c>
    </row>
    <row r="138" spans="1:13" ht="22.5" x14ac:dyDescent="0.2">
      <c r="A138" s="1"/>
      <c r="B138" s="28" t="s">
        <v>152</v>
      </c>
      <c r="C138" s="29"/>
      <c r="D138" s="30" t="s">
        <v>153</v>
      </c>
      <c r="E138" s="31">
        <v>5110</v>
      </c>
      <c r="F138" s="32" t="s">
        <v>18</v>
      </c>
      <c r="G138" s="33">
        <f t="shared" si="6"/>
        <v>0</v>
      </c>
      <c r="H138" s="34">
        <v>0</v>
      </c>
      <c r="I138" s="34">
        <v>18728.2</v>
      </c>
      <c r="J138" s="34">
        <v>18728.2</v>
      </c>
      <c r="K138" s="34">
        <v>18728.2</v>
      </c>
      <c r="L138" s="35">
        <f t="shared" si="7"/>
        <v>0</v>
      </c>
      <c r="M138" s="36">
        <f t="shared" si="8"/>
        <v>1</v>
      </c>
    </row>
    <row r="139" spans="1:13" x14ac:dyDescent="0.2">
      <c r="A139" s="1"/>
      <c r="B139" s="28"/>
      <c r="C139" s="29"/>
      <c r="D139" s="30"/>
      <c r="E139" s="31">
        <v>5310</v>
      </c>
      <c r="F139" s="32" t="s">
        <v>39</v>
      </c>
      <c r="G139" s="33">
        <f t="shared" si="6"/>
        <v>0</v>
      </c>
      <c r="H139" s="34">
        <v>0</v>
      </c>
      <c r="I139" s="34">
        <v>5177291.96</v>
      </c>
      <c r="J139" s="34">
        <v>5173331.96</v>
      </c>
      <c r="K139" s="34">
        <v>5173331.96</v>
      </c>
      <c r="L139" s="35">
        <f t="shared" si="7"/>
        <v>0</v>
      </c>
      <c r="M139" s="36">
        <f t="shared" si="8"/>
        <v>0.99923512136642179</v>
      </c>
    </row>
    <row r="140" spans="1:13" x14ac:dyDescent="0.2">
      <c r="A140" s="1"/>
      <c r="B140" s="28" t="s">
        <v>154</v>
      </c>
      <c r="C140" s="29"/>
      <c r="D140" s="30" t="s">
        <v>155</v>
      </c>
      <c r="E140" s="31">
        <v>5310</v>
      </c>
      <c r="F140" s="32" t="s">
        <v>39</v>
      </c>
      <c r="G140" s="33">
        <f t="shared" si="6"/>
        <v>0</v>
      </c>
      <c r="H140" s="34">
        <v>0</v>
      </c>
      <c r="I140" s="34">
        <v>1737582</v>
      </c>
      <c r="J140" s="34">
        <v>24580.400000000001</v>
      </c>
      <c r="K140" s="34">
        <v>24580.400000000001</v>
      </c>
      <c r="L140" s="35">
        <f t="shared" si="7"/>
        <v>0</v>
      </c>
      <c r="M140" s="36">
        <f t="shared" si="8"/>
        <v>1.414632518062457E-2</v>
      </c>
    </row>
    <row r="141" spans="1:13" x14ac:dyDescent="0.2">
      <c r="A141" s="1"/>
      <c r="B141" s="28"/>
      <c r="C141" s="29"/>
      <c r="D141" s="30"/>
      <c r="E141" s="31">
        <v>5320</v>
      </c>
      <c r="F141" s="32" t="s">
        <v>83</v>
      </c>
      <c r="G141" s="33">
        <f t="shared" si="6"/>
        <v>0</v>
      </c>
      <c r="H141" s="34">
        <v>0</v>
      </c>
      <c r="I141" s="34">
        <v>141000</v>
      </c>
      <c r="J141" s="34">
        <v>0</v>
      </c>
      <c r="K141" s="34">
        <v>0</v>
      </c>
      <c r="L141" s="35">
        <f t="shared" si="7"/>
        <v>0</v>
      </c>
      <c r="M141" s="36">
        <f t="shared" si="8"/>
        <v>0</v>
      </c>
    </row>
    <row r="142" spans="1:13" x14ac:dyDescent="0.2">
      <c r="A142" s="1"/>
      <c r="B142" s="28" t="s">
        <v>156</v>
      </c>
      <c r="C142" s="29"/>
      <c r="D142" s="30" t="s">
        <v>157</v>
      </c>
      <c r="E142" s="31">
        <v>5110</v>
      </c>
      <c r="F142" s="32" t="s">
        <v>18</v>
      </c>
      <c r="G142" s="33">
        <f t="shared" si="6"/>
        <v>0</v>
      </c>
      <c r="H142" s="34">
        <v>0</v>
      </c>
      <c r="I142" s="34">
        <v>200836.6</v>
      </c>
      <c r="J142" s="34">
        <v>200836.6</v>
      </c>
      <c r="K142" s="34">
        <v>200836.6</v>
      </c>
      <c r="L142" s="35">
        <f t="shared" si="7"/>
        <v>0</v>
      </c>
      <c r="M142" s="36">
        <f t="shared" si="8"/>
        <v>1</v>
      </c>
    </row>
    <row r="143" spans="1:13" x14ac:dyDescent="0.2">
      <c r="A143" s="1"/>
      <c r="B143" s="28"/>
      <c r="C143" s="29"/>
      <c r="D143" s="30"/>
      <c r="E143" s="31">
        <v>5310</v>
      </c>
      <c r="F143" s="32" t="s">
        <v>39</v>
      </c>
      <c r="G143" s="33">
        <f t="shared" si="6"/>
        <v>0</v>
      </c>
      <c r="H143" s="34">
        <v>0</v>
      </c>
      <c r="I143" s="34">
        <v>591966.12</v>
      </c>
      <c r="J143" s="34">
        <v>584596.12</v>
      </c>
      <c r="K143" s="34">
        <v>584596.12</v>
      </c>
      <c r="L143" s="35">
        <f t="shared" si="7"/>
        <v>0</v>
      </c>
      <c r="M143" s="36">
        <f t="shared" si="8"/>
        <v>0.98754996316343235</v>
      </c>
    </row>
    <row r="144" spans="1:13" x14ac:dyDescent="0.2">
      <c r="A144" s="1"/>
      <c r="B144" s="28"/>
      <c r="C144" s="29"/>
      <c r="D144" s="30"/>
      <c r="E144" s="31">
        <v>5320</v>
      </c>
      <c r="F144" s="32" t="s">
        <v>83</v>
      </c>
      <c r="G144" s="33">
        <f t="shared" si="6"/>
        <v>0</v>
      </c>
      <c r="H144" s="34">
        <v>0</v>
      </c>
      <c r="I144" s="34">
        <v>3025.55</v>
      </c>
      <c r="J144" s="34">
        <v>3025.55</v>
      </c>
      <c r="K144" s="34">
        <v>3025.55</v>
      </c>
      <c r="L144" s="35">
        <f t="shared" si="7"/>
        <v>0</v>
      </c>
      <c r="M144" s="36">
        <f t="shared" si="8"/>
        <v>1</v>
      </c>
    </row>
    <row r="145" spans="1:13" ht="22.5" x14ac:dyDescent="0.2">
      <c r="A145" s="1"/>
      <c r="B145" s="28" t="s">
        <v>158</v>
      </c>
      <c r="C145" s="29"/>
      <c r="D145" s="30" t="s">
        <v>159</v>
      </c>
      <c r="E145" s="31">
        <v>5110</v>
      </c>
      <c r="F145" s="32" t="s">
        <v>18</v>
      </c>
      <c r="G145" s="33">
        <f t="shared" si="6"/>
        <v>0</v>
      </c>
      <c r="H145" s="34">
        <v>0</v>
      </c>
      <c r="I145" s="34">
        <v>88972</v>
      </c>
      <c r="J145" s="34">
        <v>88972</v>
      </c>
      <c r="K145" s="34">
        <v>88972</v>
      </c>
      <c r="L145" s="35">
        <f t="shared" si="7"/>
        <v>0</v>
      </c>
      <c r="M145" s="36">
        <f t="shared" si="8"/>
        <v>1</v>
      </c>
    </row>
    <row r="146" spans="1:13" x14ac:dyDescent="0.2">
      <c r="A146" s="1"/>
      <c r="B146" s="28"/>
      <c r="C146" s="29"/>
      <c r="D146" s="30"/>
      <c r="E146" s="31">
        <v>5310</v>
      </c>
      <c r="F146" s="32" t="s">
        <v>39</v>
      </c>
      <c r="G146" s="33">
        <f t="shared" si="6"/>
        <v>0</v>
      </c>
      <c r="H146" s="34">
        <v>0</v>
      </c>
      <c r="I146" s="34">
        <v>1435456.44</v>
      </c>
      <c r="J146" s="34">
        <v>27038.44</v>
      </c>
      <c r="K146" s="34">
        <v>27038.44</v>
      </c>
      <c r="L146" s="35">
        <f t="shared" si="7"/>
        <v>0</v>
      </c>
      <c r="M146" s="36">
        <f t="shared" si="8"/>
        <v>1.8836127134585847E-2</v>
      </c>
    </row>
    <row r="147" spans="1:13" x14ac:dyDescent="0.2">
      <c r="A147" s="1"/>
      <c r="B147" s="28" t="s">
        <v>160</v>
      </c>
      <c r="C147" s="29"/>
      <c r="D147" s="30" t="s">
        <v>161</v>
      </c>
      <c r="E147" s="31">
        <v>5310</v>
      </c>
      <c r="F147" s="32" t="s">
        <v>39</v>
      </c>
      <c r="G147" s="33">
        <f t="shared" si="6"/>
        <v>0</v>
      </c>
      <c r="H147" s="34">
        <v>0</v>
      </c>
      <c r="I147" s="34">
        <v>1371865.56</v>
      </c>
      <c r="J147" s="34">
        <v>9832.16</v>
      </c>
      <c r="K147" s="34">
        <v>9832.16</v>
      </c>
      <c r="L147" s="35">
        <f t="shared" si="7"/>
        <v>0</v>
      </c>
      <c r="M147" s="36">
        <f t="shared" si="8"/>
        <v>7.1669996584796539E-3</v>
      </c>
    </row>
    <row r="148" spans="1:13" x14ac:dyDescent="0.2">
      <c r="A148" s="1"/>
      <c r="B148" s="28"/>
      <c r="C148" s="29"/>
      <c r="D148" s="30"/>
      <c r="E148" s="31">
        <v>5320</v>
      </c>
      <c r="F148" s="32" t="s">
        <v>83</v>
      </c>
      <c r="G148" s="33">
        <f t="shared" si="6"/>
        <v>0</v>
      </c>
      <c r="H148" s="34">
        <v>0</v>
      </c>
      <c r="I148" s="34">
        <v>138200.01</v>
      </c>
      <c r="J148" s="34">
        <v>0</v>
      </c>
      <c r="K148" s="34">
        <v>0</v>
      </c>
      <c r="L148" s="35">
        <f t="shared" si="7"/>
        <v>0</v>
      </c>
      <c r="M148" s="36">
        <f t="shared" si="8"/>
        <v>0</v>
      </c>
    </row>
    <row r="149" spans="1:13" x14ac:dyDescent="0.2">
      <c r="A149" s="1"/>
      <c r="B149" s="28" t="s">
        <v>162</v>
      </c>
      <c r="C149" s="29"/>
      <c r="D149" s="30" t="s">
        <v>163</v>
      </c>
      <c r="E149" s="31">
        <v>5310</v>
      </c>
      <c r="F149" s="32" t="s">
        <v>39</v>
      </c>
      <c r="G149" s="33">
        <f t="shared" si="6"/>
        <v>0</v>
      </c>
      <c r="H149" s="34">
        <v>0</v>
      </c>
      <c r="I149" s="34">
        <v>551000</v>
      </c>
      <c r="J149" s="34">
        <v>0</v>
      </c>
      <c r="K149" s="34">
        <v>0</v>
      </c>
      <c r="L149" s="35">
        <f t="shared" si="7"/>
        <v>0</v>
      </c>
      <c r="M149" s="36">
        <f t="shared" si="8"/>
        <v>0</v>
      </c>
    </row>
    <row r="150" spans="1:13" ht="40.5" customHeight="1" x14ac:dyDescent="0.2">
      <c r="A150" s="1"/>
      <c r="B150" s="28" t="s">
        <v>164</v>
      </c>
      <c r="C150" s="29"/>
      <c r="D150" s="30" t="s">
        <v>165</v>
      </c>
      <c r="E150" s="31">
        <v>5310</v>
      </c>
      <c r="F150" s="32" t="s">
        <v>39</v>
      </c>
      <c r="G150" s="33">
        <f t="shared" si="6"/>
        <v>0</v>
      </c>
      <c r="H150" s="34">
        <v>0</v>
      </c>
      <c r="I150" s="34">
        <v>398200</v>
      </c>
      <c r="J150" s="34">
        <v>197200</v>
      </c>
      <c r="K150" s="34">
        <v>197200</v>
      </c>
      <c r="L150" s="35">
        <f t="shared" si="7"/>
        <v>0</v>
      </c>
      <c r="M150" s="36">
        <f t="shared" si="8"/>
        <v>0.49522852837769965</v>
      </c>
    </row>
    <row r="151" spans="1:13" ht="12.75" customHeight="1" x14ac:dyDescent="0.2">
      <c r="A151" s="1"/>
      <c r="B151" s="28"/>
      <c r="C151" s="29"/>
      <c r="D151" s="30"/>
      <c r="E151" s="31">
        <v>5320</v>
      </c>
      <c r="F151" s="32" t="s">
        <v>83</v>
      </c>
      <c r="G151" s="33">
        <f t="shared" si="6"/>
        <v>0</v>
      </c>
      <c r="H151" s="34">
        <v>0</v>
      </c>
      <c r="I151" s="34">
        <v>74000</v>
      </c>
      <c r="J151" s="34">
        <v>0</v>
      </c>
      <c r="K151" s="34">
        <v>0</v>
      </c>
      <c r="L151" s="35">
        <f t="shared" si="7"/>
        <v>0</v>
      </c>
      <c r="M151" s="36">
        <f t="shared" si="8"/>
        <v>0</v>
      </c>
    </row>
    <row r="152" spans="1:13" ht="12.75" customHeight="1" x14ac:dyDescent="0.2">
      <c r="A152" s="1"/>
      <c r="B152" s="28" t="s">
        <v>166</v>
      </c>
      <c r="C152" s="29"/>
      <c r="D152" s="30" t="s">
        <v>167</v>
      </c>
      <c r="E152" s="31">
        <v>5310</v>
      </c>
      <c r="F152" s="32" t="s">
        <v>39</v>
      </c>
      <c r="G152" s="33">
        <f t="shared" si="6"/>
        <v>0</v>
      </c>
      <c r="H152" s="34">
        <v>0</v>
      </c>
      <c r="I152" s="34">
        <v>599000</v>
      </c>
      <c r="J152" s="34">
        <v>0</v>
      </c>
      <c r="K152" s="34">
        <v>0</v>
      </c>
      <c r="L152" s="35">
        <f t="shared" si="7"/>
        <v>0</v>
      </c>
      <c r="M152" s="36">
        <f t="shared" si="8"/>
        <v>0</v>
      </c>
    </row>
    <row r="153" spans="1:13" ht="12.75" customHeight="1" x14ac:dyDescent="0.2">
      <c r="A153" s="1"/>
      <c r="B153" s="28" t="s">
        <v>168</v>
      </c>
      <c r="C153" s="29"/>
      <c r="D153" s="30" t="s">
        <v>169</v>
      </c>
      <c r="E153" s="31">
        <v>5310</v>
      </c>
      <c r="F153" s="32" t="s">
        <v>39</v>
      </c>
      <c r="G153" s="33">
        <f t="shared" si="6"/>
        <v>0</v>
      </c>
      <c r="H153" s="34">
        <v>0</v>
      </c>
      <c r="I153" s="34">
        <v>530000</v>
      </c>
      <c r="J153" s="34">
        <v>530000</v>
      </c>
      <c r="K153" s="34">
        <v>530000</v>
      </c>
      <c r="L153" s="35">
        <f t="shared" si="7"/>
        <v>0</v>
      </c>
      <c r="M153" s="36">
        <f t="shared" si="8"/>
        <v>1</v>
      </c>
    </row>
    <row r="154" spans="1:13" x14ac:dyDescent="0.2">
      <c r="A154" s="1"/>
      <c r="B154" s="28" t="s">
        <v>170</v>
      </c>
      <c r="C154" s="29"/>
      <c r="D154" s="30" t="s">
        <v>171</v>
      </c>
      <c r="E154" s="31">
        <v>5310</v>
      </c>
      <c r="F154" s="32" t="s">
        <v>39</v>
      </c>
      <c r="G154" s="33">
        <f t="shared" si="6"/>
        <v>0</v>
      </c>
      <c r="H154" s="34">
        <v>0</v>
      </c>
      <c r="I154" s="34">
        <v>56204.32</v>
      </c>
      <c r="J154" s="34">
        <v>19664.32</v>
      </c>
      <c r="K154" s="34">
        <v>19664.32</v>
      </c>
      <c r="L154" s="35">
        <f t="shared" si="7"/>
        <v>0</v>
      </c>
      <c r="M154" s="36">
        <f t="shared" si="8"/>
        <v>0.34987203830595226</v>
      </c>
    </row>
    <row r="155" spans="1:13" ht="12.75" customHeight="1" x14ac:dyDescent="0.2">
      <c r="A155" s="1"/>
      <c r="B155" s="28"/>
      <c r="C155" s="29"/>
      <c r="D155" s="30"/>
      <c r="E155" s="31">
        <v>5320</v>
      </c>
      <c r="F155" s="32" t="s">
        <v>83</v>
      </c>
      <c r="G155" s="33">
        <f t="shared" si="6"/>
        <v>0</v>
      </c>
      <c r="H155" s="34">
        <v>0</v>
      </c>
      <c r="I155" s="34">
        <v>15000</v>
      </c>
      <c r="J155" s="34">
        <v>0</v>
      </c>
      <c r="K155" s="34">
        <v>0</v>
      </c>
      <c r="L155" s="35">
        <f t="shared" si="7"/>
        <v>0</v>
      </c>
      <c r="M155" s="36">
        <f t="shared" si="8"/>
        <v>0</v>
      </c>
    </row>
    <row r="156" spans="1:13" x14ac:dyDescent="0.2">
      <c r="A156" s="1"/>
      <c r="B156" s="28" t="s">
        <v>172</v>
      </c>
      <c r="C156" s="29"/>
      <c r="D156" s="30" t="s">
        <v>173</v>
      </c>
      <c r="E156" s="31">
        <v>5310</v>
      </c>
      <c r="F156" s="32" t="s">
        <v>39</v>
      </c>
      <c r="G156" s="33">
        <f t="shared" si="6"/>
        <v>0</v>
      </c>
      <c r="H156" s="34">
        <v>0</v>
      </c>
      <c r="I156" s="34">
        <v>143082.51999999999</v>
      </c>
      <c r="J156" s="34">
        <v>11967.72</v>
      </c>
      <c r="K156" s="34">
        <v>11967.72</v>
      </c>
      <c r="L156" s="35">
        <f t="shared" si="7"/>
        <v>0</v>
      </c>
      <c r="M156" s="36">
        <f t="shared" si="8"/>
        <v>8.3642082904326814E-2</v>
      </c>
    </row>
    <row r="157" spans="1:13" ht="12.75" customHeight="1" x14ac:dyDescent="0.2">
      <c r="A157" s="1"/>
      <c r="B157" s="28"/>
      <c r="C157" s="29"/>
      <c r="D157" s="30"/>
      <c r="E157" s="31">
        <v>5320</v>
      </c>
      <c r="F157" s="32" t="s">
        <v>83</v>
      </c>
      <c r="G157" s="33">
        <f t="shared" si="6"/>
        <v>0</v>
      </c>
      <c r="H157" s="34">
        <v>0</v>
      </c>
      <c r="I157" s="34">
        <v>177200</v>
      </c>
      <c r="J157" s="34">
        <v>0</v>
      </c>
      <c r="K157" s="34">
        <v>0</v>
      </c>
      <c r="L157" s="35">
        <f t="shared" si="7"/>
        <v>0</v>
      </c>
      <c r="M157" s="36">
        <f t="shared" si="8"/>
        <v>0</v>
      </c>
    </row>
    <row r="158" spans="1:13" ht="12.75" customHeight="1" x14ac:dyDescent="0.2">
      <c r="A158" s="1"/>
      <c r="B158" s="28" t="s">
        <v>174</v>
      </c>
      <c r="C158" s="29"/>
      <c r="D158" s="30" t="s">
        <v>175</v>
      </c>
      <c r="E158" s="31">
        <v>5310</v>
      </c>
      <c r="F158" s="32" t="s">
        <v>39</v>
      </c>
      <c r="G158" s="33">
        <f t="shared" si="6"/>
        <v>0</v>
      </c>
      <c r="H158" s="34">
        <v>0</v>
      </c>
      <c r="I158" s="34">
        <v>551000</v>
      </c>
      <c r="J158" s="34">
        <v>0</v>
      </c>
      <c r="K158" s="34">
        <v>0</v>
      </c>
      <c r="L158" s="35">
        <f t="shared" si="7"/>
        <v>0</v>
      </c>
      <c r="M158" s="36">
        <f t="shared" si="8"/>
        <v>0</v>
      </c>
    </row>
    <row r="159" spans="1:13" x14ac:dyDescent="0.2">
      <c r="A159" s="1"/>
      <c r="B159" s="28" t="s">
        <v>176</v>
      </c>
      <c r="C159" s="29"/>
      <c r="D159" s="30" t="s">
        <v>177</v>
      </c>
      <c r="E159" s="31">
        <v>5310</v>
      </c>
      <c r="F159" s="32" t="s">
        <v>39</v>
      </c>
      <c r="G159" s="33">
        <f t="shared" si="6"/>
        <v>0</v>
      </c>
      <c r="H159" s="34">
        <v>0</v>
      </c>
      <c r="I159" s="34">
        <v>769700</v>
      </c>
      <c r="J159" s="34">
        <v>0</v>
      </c>
      <c r="K159" s="34">
        <v>0</v>
      </c>
      <c r="L159" s="35">
        <f t="shared" si="7"/>
        <v>0</v>
      </c>
      <c r="M159" s="36">
        <f t="shared" si="8"/>
        <v>0</v>
      </c>
    </row>
    <row r="160" spans="1:13" x14ac:dyDescent="0.2">
      <c r="A160" s="1"/>
      <c r="B160" s="28"/>
      <c r="C160" s="29"/>
      <c r="D160" s="30"/>
      <c r="E160" s="31">
        <v>5320</v>
      </c>
      <c r="F160" s="32" t="s">
        <v>83</v>
      </c>
      <c r="G160" s="33">
        <f t="shared" si="6"/>
        <v>0</v>
      </c>
      <c r="H160" s="34">
        <v>0</v>
      </c>
      <c r="I160" s="34">
        <v>147000</v>
      </c>
      <c r="J160" s="34">
        <v>0</v>
      </c>
      <c r="K160" s="34">
        <v>0</v>
      </c>
      <c r="L160" s="35">
        <f t="shared" si="7"/>
        <v>0</v>
      </c>
      <c r="M160" s="36">
        <f t="shared" si="8"/>
        <v>0</v>
      </c>
    </row>
    <row r="161" spans="1:13" x14ac:dyDescent="0.2">
      <c r="A161" s="1"/>
      <c r="B161" s="28" t="s">
        <v>178</v>
      </c>
      <c r="C161" s="29"/>
      <c r="D161" s="30" t="s">
        <v>179</v>
      </c>
      <c r="E161" s="31">
        <v>5310</v>
      </c>
      <c r="F161" s="32" t="s">
        <v>39</v>
      </c>
      <c r="G161" s="33">
        <f t="shared" si="6"/>
        <v>0</v>
      </c>
      <c r="H161" s="34">
        <v>0</v>
      </c>
      <c r="I161" s="34">
        <v>216950</v>
      </c>
      <c r="J161" s="34">
        <v>0</v>
      </c>
      <c r="K161" s="34">
        <v>0</v>
      </c>
      <c r="L161" s="35">
        <f t="shared" si="7"/>
        <v>0</v>
      </c>
      <c r="M161" s="36">
        <f t="shared" si="8"/>
        <v>0</v>
      </c>
    </row>
    <row r="162" spans="1:13" x14ac:dyDescent="0.2">
      <c r="A162" s="1"/>
      <c r="B162" s="28"/>
      <c r="C162" s="29"/>
      <c r="D162" s="30"/>
      <c r="E162" s="31">
        <v>5320</v>
      </c>
      <c r="F162" s="32" t="s">
        <v>83</v>
      </c>
      <c r="G162" s="33">
        <f t="shared" si="6"/>
        <v>0</v>
      </c>
      <c r="H162" s="34">
        <v>0</v>
      </c>
      <c r="I162" s="34">
        <v>79200</v>
      </c>
      <c r="J162" s="34">
        <v>0</v>
      </c>
      <c r="K162" s="34">
        <v>0</v>
      </c>
      <c r="L162" s="35">
        <f t="shared" si="7"/>
        <v>0</v>
      </c>
      <c r="M162" s="36">
        <f t="shared" si="8"/>
        <v>0</v>
      </c>
    </row>
    <row r="163" spans="1:13" x14ac:dyDescent="0.2">
      <c r="A163" s="1"/>
      <c r="B163" s="28" t="s">
        <v>180</v>
      </c>
      <c r="C163" s="29"/>
      <c r="D163" s="30" t="s">
        <v>181</v>
      </c>
      <c r="E163" s="31">
        <v>5310</v>
      </c>
      <c r="F163" s="32" t="s">
        <v>39</v>
      </c>
      <c r="G163" s="33">
        <f t="shared" si="6"/>
        <v>0</v>
      </c>
      <c r="H163" s="34">
        <v>0</v>
      </c>
      <c r="I163" s="34">
        <v>895150</v>
      </c>
      <c r="J163" s="34">
        <v>0</v>
      </c>
      <c r="K163" s="34">
        <v>0</v>
      </c>
      <c r="L163" s="35">
        <f t="shared" si="7"/>
        <v>0</v>
      </c>
      <c r="M163" s="36">
        <f t="shared" si="8"/>
        <v>0</v>
      </c>
    </row>
    <row r="164" spans="1:13" x14ac:dyDescent="0.2">
      <c r="A164" s="1"/>
      <c r="B164" s="28"/>
      <c r="C164" s="29"/>
      <c r="D164" s="30"/>
      <c r="E164" s="31">
        <v>5320</v>
      </c>
      <c r="F164" s="32" t="s">
        <v>83</v>
      </c>
      <c r="G164" s="33">
        <f t="shared" si="6"/>
        <v>0</v>
      </c>
      <c r="H164" s="34">
        <v>0</v>
      </c>
      <c r="I164" s="34">
        <v>30000</v>
      </c>
      <c r="J164" s="34">
        <v>0</v>
      </c>
      <c r="K164" s="34">
        <v>0</v>
      </c>
      <c r="L164" s="35">
        <f t="shared" si="7"/>
        <v>0</v>
      </c>
      <c r="M164" s="36">
        <f t="shared" si="8"/>
        <v>0</v>
      </c>
    </row>
    <row r="165" spans="1:13" x14ac:dyDescent="0.2">
      <c r="A165" s="1"/>
      <c r="B165" s="28" t="s">
        <v>182</v>
      </c>
      <c r="C165" s="29"/>
      <c r="D165" s="30" t="s">
        <v>183</v>
      </c>
      <c r="E165" s="31">
        <v>5110</v>
      </c>
      <c r="F165" s="32" t="s">
        <v>18</v>
      </c>
      <c r="G165" s="33">
        <f t="shared" si="6"/>
        <v>0</v>
      </c>
      <c r="H165" s="34">
        <v>0</v>
      </c>
      <c r="I165" s="34">
        <v>88972</v>
      </c>
      <c r="J165" s="34">
        <v>88972</v>
      </c>
      <c r="K165" s="34">
        <v>88972</v>
      </c>
      <c r="L165" s="35">
        <f t="shared" si="7"/>
        <v>0</v>
      </c>
      <c r="M165" s="36">
        <f t="shared" si="8"/>
        <v>1</v>
      </c>
    </row>
    <row r="166" spans="1:13" x14ac:dyDescent="0.2">
      <c r="A166" s="1"/>
      <c r="B166" s="28"/>
      <c r="C166" s="29"/>
      <c r="D166" s="30"/>
      <c r="E166" s="31">
        <v>5120</v>
      </c>
      <c r="F166" s="32" t="s">
        <v>19</v>
      </c>
      <c r="G166" s="33">
        <f t="shared" si="6"/>
        <v>0</v>
      </c>
      <c r="H166" s="34">
        <v>0</v>
      </c>
      <c r="I166" s="34">
        <v>72500</v>
      </c>
      <c r="J166" s="34">
        <v>72500</v>
      </c>
      <c r="K166" s="34">
        <v>72500</v>
      </c>
      <c r="L166" s="35">
        <f t="shared" si="7"/>
        <v>0</v>
      </c>
      <c r="M166" s="36">
        <f t="shared" si="8"/>
        <v>1</v>
      </c>
    </row>
    <row r="167" spans="1:13" x14ac:dyDescent="0.2">
      <c r="A167" s="1"/>
      <c r="B167" s="28"/>
      <c r="C167" s="29"/>
      <c r="D167" s="30"/>
      <c r="E167" s="31">
        <v>5310</v>
      </c>
      <c r="F167" s="32" t="s">
        <v>39</v>
      </c>
      <c r="G167" s="33">
        <f t="shared" si="6"/>
        <v>0</v>
      </c>
      <c r="H167" s="34">
        <v>0</v>
      </c>
      <c r="I167" s="34">
        <v>551000</v>
      </c>
      <c r="J167" s="34">
        <v>0</v>
      </c>
      <c r="K167" s="34">
        <v>0</v>
      </c>
      <c r="L167" s="35">
        <f t="shared" si="7"/>
        <v>0</v>
      </c>
      <c r="M167" s="36">
        <f t="shared" si="8"/>
        <v>0</v>
      </c>
    </row>
    <row r="168" spans="1:13" ht="33.75" x14ac:dyDescent="0.2">
      <c r="A168" s="1"/>
      <c r="B168" s="28" t="s">
        <v>184</v>
      </c>
      <c r="C168" s="29"/>
      <c r="D168" s="30" t="s">
        <v>185</v>
      </c>
      <c r="E168" s="31">
        <v>5690</v>
      </c>
      <c r="F168" s="32" t="s">
        <v>61</v>
      </c>
      <c r="G168" s="33">
        <f t="shared" si="6"/>
        <v>0</v>
      </c>
      <c r="H168" s="34">
        <v>0</v>
      </c>
      <c r="I168" s="34">
        <v>2699282.3</v>
      </c>
      <c r="J168" s="34">
        <v>2699282.3</v>
      </c>
      <c r="K168" s="34">
        <v>2699282.3</v>
      </c>
      <c r="L168" s="35">
        <f t="shared" si="7"/>
        <v>0</v>
      </c>
      <c r="M168" s="36">
        <f t="shared" si="8"/>
        <v>1</v>
      </c>
    </row>
    <row r="169" spans="1:13" x14ac:dyDescent="0.2">
      <c r="A169" s="1"/>
      <c r="B169" s="28"/>
      <c r="C169" s="29"/>
      <c r="D169" s="30"/>
      <c r="E169" s="46"/>
      <c r="F169" s="47"/>
      <c r="G169" s="48"/>
      <c r="H169" s="48"/>
      <c r="I169" s="48"/>
      <c r="J169" s="48"/>
      <c r="K169" s="48"/>
      <c r="L169" s="49"/>
      <c r="M169" s="50"/>
    </row>
    <row r="170" spans="1:13" x14ac:dyDescent="0.2">
      <c r="A170" s="1"/>
      <c r="B170" s="28"/>
      <c r="C170" s="29"/>
      <c r="D170" s="51"/>
      <c r="E170" s="52"/>
      <c r="F170" s="51"/>
      <c r="G170" s="33"/>
      <c r="H170" s="33"/>
      <c r="I170" s="33"/>
      <c r="J170" s="33"/>
      <c r="K170" s="33"/>
      <c r="L170" s="51"/>
      <c r="M170" s="53"/>
    </row>
    <row r="171" spans="1:13" x14ac:dyDescent="0.2">
      <c r="A171" s="1"/>
      <c r="B171" s="84" t="s">
        <v>186</v>
      </c>
      <c r="C171" s="85"/>
      <c r="D171" s="85"/>
      <c r="E171" s="85"/>
      <c r="F171" s="85"/>
      <c r="G171" s="54">
        <f>SUM(G9:G168)</f>
        <v>1787025</v>
      </c>
      <c r="H171" s="54">
        <f>SUM(H9:H168)</f>
        <v>1787025</v>
      </c>
      <c r="I171" s="54">
        <f>SUM(I9:I168)</f>
        <v>167014374.95000002</v>
      </c>
      <c r="J171" s="54">
        <f>SUM(J9:J168)</f>
        <v>36271278.120000005</v>
      </c>
      <c r="K171" s="54">
        <f>SUM(K9:K168)</f>
        <v>36271278.120000005</v>
      </c>
      <c r="L171" s="55">
        <f>IFERROR(K171/H171,0)</f>
        <v>20.297017736181644</v>
      </c>
      <c r="M171" s="56">
        <f>IFERROR(K171/I171,0)</f>
        <v>0.21717458830031086</v>
      </c>
    </row>
    <row r="172" spans="1:13" x14ac:dyDescent="0.2">
      <c r="A172" s="1"/>
      <c r="B172" s="28"/>
      <c r="C172" s="29"/>
      <c r="D172" s="51"/>
      <c r="E172" s="52"/>
      <c r="F172" s="51"/>
      <c r="G172" s="33"/>
      <c r="H172" s="33"/>
      <c r="I172" s="33"/>
      <c r="J172" s="33"/>
      <c r="K172" s="33"/>
      <c r="L172" s="51"/>
      <c r="M172" s="53"/>
    </row>
    <row r="173" spans="1:13" x14ac:dyDescent="0.2">
      <c r="A173" s="1"/>
      <c r="B173" s="86" t="s">
        <v>187</v>
      </c>
      <c r="C173" s="87"/>
      <c r="D173" s="87"/>
      <c r="E173" s="57"/>
      <c r="F173" s="58"/>
      <c r="G173" s="33"/>
      <c r="H173" s="33"/>
      <c r="I173" s="33"/>
      <c r="J173" s="33"/>
      <c r="K173" s="33"/>
      <c r="L173" s="51"/>
      <c r="M173" s="53"/>
    </row>
    <row r="174" spans="1:13" x14ac:dyDescent="0.2">
      <c r="A174" s="1"/>
      <c r="B174" s="59"/>
      <c r="C174" s="87" t="s">
        <v>188</v>
      </c>
      <c r="D174" s="87"/>
      <c r="E174" s="57"/>
      <c r="F174" s="58"/>
      <c r="G174" s="33"/>
      <c r="H174" s="33"/>
      <c r="I174" s="33"/>
      <c r="J174" s="33"/>
      <c r="K174" s="33"/>
      <c r="L174" s="51"/>
      <c r="M174" s="53"/>
    </row>
    <row r="175" spans="1:13" x14ac:dyDescent="0.2">
      <c r="A175" s="1"/>
      <c r="B175" s="60"/>
      <c r="C175" s="61"/>
      <c r="D175" s="61"/>
      <c r="E175" s="46"/>
      <c r="F175" s="61"/>
      <c r="G175" s="33"/>
      <c r="H175" s="33"/>
      <c r="I175" s="33"/>
      <c r="J175" s="33"/>
      <c r="K175" s="33"/>
      <c r="L175" s="51"/>
      <c r="M175" s="53"/>
    </row>
    <row r="176" spans="1:13" ht="22.5" x14ac:dyDescent="0.2">
      <c r="A176" s="1"/>
      <c r="B176" s="28" t="s">
        <v>130</v>
      </c>
      <c r="C176" s="29"/>
      <c r="D176" s="51" t="s">
        <v>131</v>
      </c>
      <c r="E176" s="52">
        <v>6220</v>
      </c>
      <c r="F176" s="51" t="s">
        <v>189</v>
      </c>
      <c r="G176" s="33">
        <f t="shared" ref="G176:G196" si="9">+H176</f>
        <v>0</v>
      </c>
      <c r="H176" s="34">
        <v>0</v>
      </c>
      <c r="I176" s="34">
        <v>8481337.0199999996</v>
      </c>
      <c r="J176" s="34">
        <v>0</v>
      </c>
      <c r="K176" s="34">
        <v>0</v>
      </c>
      <c r="L176" s="35">
        <f t="shared" ref="L176:L196" si="10">IFERROR(K176/H176,0)</f>
        <v>0</v>
      </c>
      <c r="M176" s="36">
        <f t="shared" ref="M176:M196" si="11">IFERROR(K176/I176,0)</f>
        <v>0</v>
      </c>
    </row>
    <row r="177" spans="1:13" ht="22.5" x14ac:dyDescent="0.2">
      <c r="A177" s="1"/>
      <c r="B177" s="28" t="s">
        <v>136</v>
      </c>
      <c r="C177" s="29"/>
      <c r="D177" s="51" t="s">
        <v>137</v>
      </c>
      <c r="E177" s="52">
        <v>6220</v>
      </c>
      <c r="F177" s="51" t="s">
        <v>189</v>
      </c>
      <c r="G177" s="33">
        <f t="shared" si="9"/>
        <v>0</v>
      </c>
      <c r="H177" s="34">
        <v>0</v>
      </c>
      <c r="I177" s="34">
        <v>18201065.530000001</v>
      </c>
      <c r="J177" s="34">
        <v>18201065.530000001</v>
      </c>
      <c r="K177" s="34">
        <v>18201065.530000001</v>
      </c>
      <c r="L177" s="35">
        <f t="shared" si="10"/>
        <v>0</v>
      </c>
      <c r="M177" s="36">
        <f t="shared" si="11"/>
        <v>1</v>
      </c>
    </row>
    <row r="178" spans="1:13" x14ac:dyDescent="0.2">
      <c r="A178" s="1"/>
      <c r="B178" s="28" t="s">
        <v>190</v>
      </c>
      <c r="C178" s="29"/>
      <c r="D178" s="51" t="s">
        <v>191</v>
      </c>
      <c r="E178" s="52">
        <v>6220</v>
      </c>
      <c r="F178" s="51" t="s">
        <v>189</v>
      </c>
      <c r="G178" s="33">
        <f t="shared" si="9"/>
        <v>0</v>
      </c>
      <c r="H178" s="34">
        <v>0</v>
      </c>
      <c r="I178" s="34">
        <v>12578748.25</v>
      </c>
      <c r="J178" s="34">
        <v>0</v>
      </c>
      <c r="K178" s="34">
        <v>0</v>
      </c>
      <c r="L178" s="35">
        <f t="shared" si="10"/>
        <v>0</v>
      </c>
      <c r="M178" s="36">
        <f t="shared" si="11"/>
        <v>0</v>
      </c>
    </row>
    <row r="179" spans="1:13" ht="22.5" x14ac:dyDescent="0.2">
      <c r="A179" s="1"/>
      <c r="B179" s="28" t="s">
        <v>142</v>
      </c>
      <c r="C179" s="29"/>
      <c r="D179" s="51" t="s">
        <v>143</v>
      </c>
      <c r="E179" s="52">
        <v>6220</v>
      </c>
      <c r="F179" s="51" t="s">
        <v>189</v>
      </c>
      <c r="G179" s="33">
        <f t="shared" si="9"/>
        <v>0</v>
      </c>
      <c r="H179" s="34">
        <v>0</v>
      </c>
      <c r="I179" s="34">
        <v>0</v>
      </c>
      <c r="J179" s="34">
        <v>0</v>
      </c>
      <c r="K179" s="34">
        <v>0</v>
      </c>
      <c r="L179" s="35">
        <f t="shared" si="10"/>
        <v>0</v>
      </c>
      <c r="M179" s="36">
        <f t="shared" si="11"/>
        <v>0</v>
      </c>
    </row>
    <row r="180" spans="1:13" x14ac:dyDescent="0.2">
      <c r="A180" s="1"/>
      <c r="B180" s="28" t="s">
        <v>146</v>
      </c>
      <c r="C180" s="29"/>
      <c r="D180" s="51" t="s">
        <v>147</v>
      </c>
      <c r="E180" s="52">
        <v>6220</v>
      </c>
      <c r="F180" s="51" t="s">
        <v>189</v>
      </c>
      <c r="G180" s="33">
        <f t="shared" si="9"/>
        <v>0</v>
      </c>
      <c r="H180" s="34">
        <v>0</v>
      </c>
      <c r="I180" s="34">
        <v>324978.14</v>
      </c>
      <c r="J180" s="34">
        <v>324978.14</v>
      </c>
      <c r="K180" s="34">
        <v>324978.14</v>
      </c>
      <c r="L180" s="35">
        <f t="shared" si="10"/>
        <v>0</v>
      </c>
      <c r="M180" s="36">
        <f t="shared" si="11"/>
        <v>1</v>
      </c>
    </row>
    <row r="181" spans="1:13" ht="12.75" customHeight="1" x14ac:dyDescent="0.2">
      <c r="A181" s="1"/>
      <c r="B181" s="28" t="s">
        <v>192</v>
      </c>
      <c r="C181" s="29"/>
      <c r="D181" s="51" t="s">
        <v>193</v>
      </c>
      <c r="E181" s="52">
        <v>6220</v>
      </c>
      <c r="F181" s="51" t="s">
        <v>189</v>
      </c>
      <c r="G181" s="33">
        <f t="shared" si="9"/>
        <v>0</v>
      </c>
      <c r="H181" s="34">
        <v>0</v>
      </c>
      <c r="I181" s="34">
        <v>1165847.32</v>
      </c>
      <c r="J181" s="34">
        <v>1165847.32</v>
      </c>
      <c r="K181" s="34">
        <v>1165847.32</v>
      </c>
      <c r="L181" s="35">
        <f t="shared" si="10"/>
        <v>0</v>
      </c>
      <c r="M181" s="36">
        <f t="shared" si="11"/>
        <v>1</v>
      </c>
    </row>
    <row r="182" spans="1:13" ht="22.5" x14ac:dyDescent="0.2">
      <c r="A182" s="1"/>
      <c r="B182" s="28" t="s">
        <v>152</v>
      </c>
      <c r="C182" s="29"/>
      <c r="D182" s="51" t="s">
        <v>153</v>
      </c>
      <c r="E182" s="52">
        <v>6220</v>
      </c>
      <c r="F182" s="51" t="s">
        <v>189</v>
      </c>
      <c r="G182" s="33">
        <f t="shared" si="9"/>
        <v>0</v>
      </c>
      <c r="H182" s="34">
        <v>0</v>
      </c>
      <c r="I182" s="34">
        <v>17470435.329999998</v>
      </c>
      <c r="J182" s="34">
        <v>2124566.71</v>
      </c>
      <c r="K182" s="34">
        <v>2124566.71</v>
      </c>
      <c r="L182" s="35">
        <f t="shared" si="10"/>
        <v>0</v>
      </c>
      <c r="M182" s="36">
        <f t="shared" si="11"/>
        <v>0.12160925986496297</v>
      </c>
    </row>
    <row r="183" spans="1:13" ht="12.75" customHeight="1" x14ac:dyDescent="0.2">
      <c r="A183" s="1"/>
      <c r="B183" s="28" t="s">
        <v>194</v>
      </c>
      <c r="C183" s="29"/>
      <c r="D183" s="51" t="s">
        <v>195</v>
      </c>
      <c r="E183" s="52">
        <v>6220</v>
      </c>
      <c r="F183" s="51" t="s">
        <v>189</v>
      </c>
      <c r="G183" s="33">
        <f t="shared" si="9"/>
        <v>0</v>
      </c>
      <c r="H183" s="34">
        <v>0</v>
      </c>
      <c r="I183" s="34">
        <v>560228.43000000005</v>
      </c>
      <c r="J183" s="34">
        <v>0</v>
      </c>
      <c r="K183" s="34">
        <v>0</v>
      </c>
      <c r="L183" s="35">
        <f t="shared" si="10"/>
        <v>0</v>
      </c>
      <c r="M183" s="36">
        <f t="shared" si="11"/>
        <v>0</v>
      </c>
    </row>
    <row r="184" spans="1:13" x14ac:dyDescent="0.2">
      <c r="A184" s="1"/>
      <c r="B184" s="28" t="s">
        <v>196</v>
      </c>
      <c r="C184" s="29"/>
      <c r="D184" s="51" t="s">
        <v>197</v>
      </c>
      <c r="E184" s="52">
        <v>6220</v>
      </c>
      <c r="F184" s="51" t="s">
        <v>189</v>
      </c>
      <c r="G184" s="33">
        <f t="shared" si="9"/>
        <v>0</v>
      </c>
      <c r="H184" s="34">
        <v>0</v>
      </c>
      <c r="I184" s="34">
        <v>167789.45</v>
      </c>
      <c r="J184" s="34">
        <v>0</v>
      </c>
      <c r="K184" s="34">
        <v>0</v>
      </c>
      <c r="L184" s="35">
        <f t="shared" si="10"/>
        <v>0</v>
      </c>
      <c r="M184" s="36">
        <f t="shared" si="11"/>
        <v>0</v>
      </c>
    </row>
    <row r="185" spans="1:13" x14ac:dyDescent="0.2">
      <c r="A185" s="1"/>
      <c r="B185" s="28" t="s">
        <v>198</v>
      </c>
      <c r="C185" s="29"/>
      <c r="D185" s="51" t="s">
        <v>199</v>
      </c>
      <c r="E185" s="52">
        <v>6220</v>
      </c>
      <c r="F185" s="51" t="s">
        <v>189</v>
      </c>
      <c r="G185" s="33">
        <f t="shared" si="9"/>
        <v>0</v>
      </c>
      <c r="H185" s="34">
        <v>0</v>
      </c>
      <c r="I185" s="34">
        <v>1038698.44</v>
      </c>
      <c r="J185" s="34">
        <v>281414.34999999998</v>
      </c>
      <c r="K185" s="34">
        <v>281414.34999999998</v>
      </c>
      <c r="L185" s="35">
        <f t="shared" si="10"/>
        <v>0</v>
      </c>
      <c r="M185" s="36">
        <f t="shared" si="11"/>
        <v>0.27092978978576304</v>
      </c>
    </row>
    <row r="186" spans="1:13" x14ac:dyDescent="0.2">
      <c r="A186" s="1"/>
      <c r="B186" s="28" t="s">
        <v>154</v>
      </c>
      <c r="C186" s="29"/>
      <c r="D186" s="51" t="s">
        <v>155</v>
      </c>
      <c r="E186" s="52">
        <v>6220</v>
      </c>
      <c r="F186" s="51" t="s">
        <v>189</v>
      </c>
      <c r="G186" s="33">
        <f t="shared" si="9"/>
        <v>0</v>
      </c>
      <c r="H186" s="34">
        <v>0</v>
      </c>
      <c r="I186" s="34">
        <v>2688456.87</v>
      </c>
      <c r="J186" s="34">
        <v>0</v>
      </c>
      <c r="K186" s="34">
        <v>0</v>
      </c>
      <c r="L186" s="35">
        <f t="shared" si="10"/>
        <v>0</v>
      </c>
      <c r="M186" s="36">
        <f t="shared" si="11"/>
        <v>0</v>
      </c>
    </row>
    <row r="187" spans="1:13" x14ac:dyDescent="0.2">
      <c r="A187" s="1"/>
      <c r="B187" s="28" t="s">
        <v>200</v>
      </c>
      <c r="C187" s="29"/>
      <c r="D187" s="51" t="s">
        <v>201</v>
      </c>
      <c r="E187" s="52">
        <v>6220</v>
      </c>
      <c r="F187" s="51" t="s">
        <v>189</v>
      </c>
      <c r="G187" s="33">
        <f t="shared" si="9"/>
        <v>0</v>
      </c>
      <c r="H187" s="34">
        <v>0</v>
      </c>
      <c r="I187" s="34">
        <v>16022561.27</v>
      </c>
      <c r="J187" s="34">
        <v>4896932.4800000004</v>
      </c>
      <c r="K187" s="34">
        <v>4896932.4800000004</v>
      </c>
      <c r="L187" s="35">
        <f t="shared" si="10"/>
        <v>0</v>
      </c>
      <c r="M187" s="36">
        <f t="shared" si="11"/>
        <v>0.30562732121791414</v>
      </c>
    </row>
    <row r="188" spans="1:13" ht="22.5" x14ac:dyDescent="0.2">
      <c r="A188" s="1"/>
      <c r="B188" s="28" t="s">
        <v>202</v>
      </c>
      <c r="C188" s="29"/>
      <c r="D188" s="51" t="s">
        <v>203</v>
      </c>
      <c r="E188" s="52">
        <v>6220</v>
      </c>
      <c r="F188" s="51" t="s">
        <v>189</v>
      </c>
      <c r="G188" s="33">
        <f t="shared" si="9"/>
        <v>0</v>
      </c>
      <c r="H188" s="34">
        <v>0</v>
      </c>
      <c r="I188" s="34">
        <v>65876943.740000002</v>
      </c>
      <c r="J188" s="34">
        <v>125032.83</v>
      </c>
      <c r="K188" s="34">
        <v>125032.83</v>
      </c>
      <c r="L188" s="35">
        <f t="shared" si="10"/>
        <v>0</v>
      </c>
      <c r="M188" s="36">
        <f t="shared" si="11"/>
        <v>1.8979755723561439E-3</v>
      </c>
    </row>
    <row r="189" spans="1:13" x14ac:dyDescent="0.2">
      <c r="A189" s="1"/>
      <c r="B189" s="28" t="s">
        <v>204</v>
      </c>
      <c r="C189" s="29"/>
      <c r="D189" s="51" t="s">
        <v>205</v>
      </c>
      <c r="E189" s="52">
        <v>6220</v>
      </c>
      <c r="F189" s="51" t="s">
        <v>189</v>
      </c>
      <c r="G189" s="33">
        <f t="shared" si="9"/>
        <v>0</v>
      </c>
      <c r="H189" s="34">
        <v>0</v>
      </c>
      <c r="I189" s="34">
        <v>116359537.52</v>
      </c>
      <c r="J189" s="34">
        <v>38489944.619999997</v>
      </c>
      <c r="K189" s="34">
        <v>38489944.619999997</v>
      </c>
      <c r="L189" s="35">
        <f t="shared" si="10"/>
        <v>0</v>
      </c>
      <c r="M189" s="36">
        <f t="shared" si="11"/>
        <v>0.33078461328006142</v>
      </c>
    </row>
    <row r="190" spans="1:13" x14ac:dyDescent="0.2">
      <c r="A190" s="1"/>
      <c r="B190" s="28" t="s">
        <v>156</v>
      </c>
      <c r="C190" s="29"/>
      <c r="D190" s="51" t="s">
        <v>157</v>
      </c>
      <c r="E190" s="52">
        <v>6220</v>
      </c>
      <c r="F190" s="51" t="s">
        <v>189</v>
      </c>
      <c r="G190" s="33">
        <f t="shared" si="9"/>
        <v>0</v>
      </c>
      <c r="H190" s="34">
        <v>0</v>
      </c>
      <c r="I190" s="34">
        <v>14319826</v>
      </c>
      <c r="J190" s="34">
        <v>0</v>
      </c>
      <c r="K190" s="34">
        <v>0</v>
      </c>
      <c r="L190" s="35">
        <f t="shared" si="10"/>
        <v>0</v>
      </c>
      <c r="M190" s="36">
        <f t="shared" si="11"/>
        <v>0</v>
      </c>
    </row>
    <row r="191" spans="1:13" ht="12.75" customHeight="1" x14ac:dyDescent="0.2">
      <c r="A191" s="1"/>
      <c r="B191" s="28" t="s">
        <v>206</v>
      </c>
      <c r="C191" s="29"/>
      <c r="D191" s="51" t="s">
        <v>207</v>
      </c>
      <c r="E191" s="52">
        <v>6220</v>
      </c>
      <c r="F191" s="51" t="s">
        <v>189</v>
      </c>
      <c r="G191" s="33">
        <f t="shared" si="9"/>
        <v>0</v>
      </c>
      <c r="H191" s="34">
        <v>0</v>
      </c>
      <c r="I191" s="34">
        <v>537385.28</v>
      </c>
      <c r="J191" s="34">
        <v>537385.28</v>
      </c>
      <c r="K191" s="34">
        <v>537385.28</v>
      </c>
      <c r="L191" s="35">
        <f t="shared" si="10"/>
        <v>0</v>
      </c>
      <c r="M191" s="36">
        <f t="shared" si="11"/>
        <v>1</v>
      </c>
    </row>
    <row r="192" spans="1:13" ht="12.75" customHeight="1" x14ac:dyDescent="0.2">
      <c r="A192" s="1"/>
      <c r="B192" s="28" t="s">
        <v>208</v>
      </c>
      <c r="C192" s="29"/>
      <c r="D192" s="51" t="s">
        <v>209</v>
      </c>
      <c r="E192" s="52">
        <v>6220</v>
      </c>
      <c r="F192" s="51" t="s">
        <v>189</v>
      </c>
      <c r="G192" s="33">
        <f t="shared" si="9"/>
        <v>0</v>
      </c>
      <c r="H192" s="34">
        <v>0</v>
      </c>
      <c r="I192" s="34">
        <v>68897116.280000001</v>
      </c>
      <c r="J192" s="34">
        <v>2374285.17</v>
      </c>
      <c r="K192" s="34">
        <v>2374285.17</v>
      </c>
      <c r="L192" s="35">
        <f t="shared" si="10"/>
        <v>0</v>
      </c>
      <c r="M192" s="36">
        <f t="shared" si="11"/>
        <v>3.4461314176791262E-2</v>
      </c>
    </row>
    <row r="193" spans="2:13" ht="33.75" x14ac:dyDescent="0.2">
      <c r="B193" s="28" t="s">
        <v>210</v>
      </c>
      <c r="C193" s="29"/>
      <c r="D193" s="51" t="s">
        <v>211</v>
      </c>
      <c r="E193" s="52">
        <v>6220</v>
      </c>
      <c r="F193" s="51" t="s">
        <v>189</v>
      </c>
      <c r="G193" s="33">
        <f t="shared" si="9"/>
        <v>0</v>
      </c>
      <c r="H193" s="34">
        <v>0</v>
      </c>
      <c r="I193" s="34">
        <v>795483.8</v>
      </c>
      <c r="J193" s="34">
        <v>736015.13</v>
      </c>
      <c r="K193" s="34">
        <v>736015.13</v>
      </c>
      <c r="L193" s="35">
        <f t="shared" si="10"/>
        <v>0</v>
      </c>
      <c r="M193" s="36">
        <f t="shared" si="11"/>
        <v>0.92524213566637048</v>
      </c>
    </row>
    <row r="194" spans="2:13" ht="22.5" x14ac:dyDescent="0.2">
      <c r="B194" s="28" t="s">
        <v>212</v>
      </c>
      <c r="C194" s="29"/>
      <c r="D194" s="51" t="s">
        <v>213</v>
      </c>
      <c r="E194" s="52">
        <v>6220</v>
      </c>
      <c r="F194" s="51" t="s">
        <v>189</v>
      </c>
      <c r="G194" s="33">
        <f t="shared" si="9"/>
        <v>0</v>
      </c>
      <c r="H194" s="34">
        <v>0</v>
      </c>
      <c r="I194" s="34">
        <v>263576.05</v>
      </c>
      <c r="J194" s="34">
        <v>263576.05</v>
      </c>
      <c r="K194" s="34">
        <v>263576.05</v>
      </c>
      <c r="L194" s="35">
        <f t="shared" si="10"/>
        <v>0</v>
      </c>
      <c r="M194" s="36">
        <f t="shared" si="11"/>
        <v>1</v>
      </c>
    </row>
    <row r="195" spans="2:13" ht="22.5" x14ac:dyDescent="0.2">
      <c r="B195" s="28" t="s">
        <v>214</v>
      </c>
      <c r="C195" s="29"/>
      <c r="D195" s="51" t="s">
        <v>215</v>
      </c>
      <c r="E195" s="52">
        <v>6220</v>
      </c>
      <c r="F195" s="51" t="s">
        <v>189</v>
      </c>
      <c r="G195" s="33">
        <f t="shared" si="9"/>
        <v>0</v>
      </c>
      <c r="H195" s="34">
        <v>0</v>
      </c>
      <c r="I195" s="34">
        <v>67451.149999999994</v>
      </c>
      <c r="J195" s="34">
        <v>60924.2</v>
      </c>
      <c r="K195" s="34">
        <v>60924.2</v>
      </c>
      <c r="L195" s="35">
        <f t="shared" si="10"/>
        <v>0</v>
      </c>
      <c r="M195" s="36">
        <f t="shared" si="11"/>
        <v>0.90323441483206734</v>
      </c>
    </row>
    <row r="196" spans="2:13" x14ac:dyDescent="0.2">
      <c r="B196" s="28" t="s">
        <v>216</v>
      </c>
      <c r="C196" s="29"/>
      <c r="D196" s="51" t="s">
        <v>217</v>
      </c>
      <c r="E196" s="52">
        <v>6220</v>
      </c>
      <c r="F196" s="51" t="s">
        <v>189</v>
      </c>
      <c r="G196" s="33">
        <f t="shared" si="9"/>
        <v>0</v>
      </c>
      <c r="H196" s="34">
        <v>0</v>
      </c>
      <c r="I196" s="34">
        <v>182672.31</v>
      </c>
      <c r="J196" s="34">
        <v>0</v>
      </c>
      <c r="K196" s="34">
        <v>0</v>
      </c>
      <c r="L196" s="35">
        <f t="shared" si="10"/>
        <v>0</v>
      </c>
      <c r="M196" s="36">
        <f t="shared" si="11"/>
        <v>0</v>
      </c>
    </row>
    <row r="197" spans="2:13" x14ac:dyDescent="0.2">
      <c r="B197" s="28"/>
      <c r="C197" s="29"/>
      <c r="D197" s="51"/>
      <c r="E197" s="52"/>
      <c r="F197" s="51"/>
      <c r="G197" s="62"/>
      <c r="H197" s="62"/>
      <c r="I197" s="62"/>
      <c r="J197" s="62"/>
      <c r="K197" s="62"/>
      <c r="L197" s="49"/>
      <c r="M197" s="50"/>
    </row>
    <row r="198" spans="2:13" x14ac:dyDescent="0.2">
      <c r="B198" s="28"/>
      <c r="C198" s="29"/>
      <c r="D198" s="51"/>
      <c r="E198" s="52"/>
      <c r="F198" s="51"/>
      <c r="G198" s="51"/>
      <c r="H198" s="51"/>
      <c r="I198" s="51"/>
      <c r="J198" s="51"/>
      <c r="K198" s="51"/>
      <c r="L198" s="51"/>
      <c r="M198" s="53"/>
    </row>
    <row r="199" spans="2:13" x14ac:dyDescent="0.2">
      <c r="B199" s="84" t="s">
        <v>218</v>
      </c>
      <c r="C199" s="85"/>
      <c r="D199" s="85"/>
      <c r="E199" s="85"/>
      <c r="F199" s="85"/>
      <c r="G199" s="54">
        <f>SUM(G176:G196)</f>
        <v>0</v>
      </c>
      <c r="H199" s="54">
        <f>SUM(H176:H196)</f>
        <v>0</v>
      </c>
      <c r="I199" s="54">
        <f>SUM(I176:I196)</f>
        <v>346000138.18000001</v>
      </c>
      <c r="J199" s="54">
        <f>SUM(J176:J196)</f>
        <v>69581967.810000002</v>
      </c>
      <c r="K199" s="54">
        <f>SUM(K176:K196)</f>
        <v>69581967.810000002</v>
      </c>
      <c r="L199" s="55">
        <f>IFERROR(K199/H199,0)</f>
        <v>0</v>
      </c>
      <c r="M199" s="56">
        <f>IFERROR(K199/I199,0)</f>
        <v>0.20110387289441284</v>
      </c>
    </row>
    <row r="200" spans="2:13" x14ac:dyDescent="0.2">
      <c r="B200" s="63"/>
      <c r="C200" s="64"/>
      <c r="D200" s="65"/>
      <c r="E200" s="66"/>
      <c r="F200" s="65"/>
      <c r="G200" s="67"/>
      <c r="H200" s="67"/>
      <c r="I200" s="67"/>
      <c r="J200" s="67"/>
      <c r="K200" s="67"/>
      <c r="L200" s="65"/>
      <c r="M200" s="68"/>
    </row>
    <row r="201" spans="2:13" x14ac:dyDescent="0.2">
      <c r="B201" s="88" t="s">
        <v>219</v>
      </c>
      <c r="C201" s="89"/>
      <c r="D201" s="89"/>
      <c r="E201" s="89"/>
      <c r="F201" s="89"/>
      <c r="G201" s="69">
        <f>+G171+G199</f>
        <v>1787025</v>
      </c>
      <c r="H201" s="69">
        <f>+H171+H199</f>
        <v>1787025</v>
      </c>
      <c r="I201" s="69">
        <f>+I171+I199</f>
        <v>513014513.13</v>
      </c>
      <c r="J201" s="69">
        <f>+J171+J199</f>
        <v>105853245.93000001</v>
      </c>
      <c r="K201" s="69">
        <f>+K171+K199</f>
        <v>105853245.93000001</v>
      </c>
      <c r="L201" s="70">
        <f>IFERROR(K201/H201,0)</f>
        <v>59.234339715448861</v>
      </c>
      <c r="M201" s="71">
        <f>IFERROR(K201/I201,0)</f>
        <v>0.20633577261619568</v>
      </c>
    </row>
    <row r="202" spans="2:13" x14ac:dyDescent="0.2">
      <c r="B202" s="72"/>
      <c r="C202" s="73"/>
      <c r="D202" s="73"/>
      <c r="E202" s="74"/>
      <c r="F202" s="73"/>
      <c r="G202" s="73"/>
      <c r="H202" s="73"/>
      <c r="I202" s="73"/>
      <c r="J202" s="73"/>
      <c r="K202" s="73"/>
      <c r="L202" s="73"/>
      <c r="M202" s="75"/>
    </row>
    <row r="203" spans="2:13" x14ac:dyDescent="0.2">
      <c r="B203" s="76" t="s">
        <v>220</v>
      </c>
      <c r="C203" s="77"/>
      <c r="D203" s="78"/>
      <c r="E203" s="79"/>
      <c r="F203" s="78"/>
      <c r="G203" s="78"/>
      <c r="H203" s="78"/>
      <c r="I203" s="73"/>
      <c r="J203" s="73"/>
      <c r="K203" s="73"/>
      <c r="L203" s="73"/>
      <c r="M203" s="75"/>
    </row>
    <row r="204" spans="2:13" ht="13.5" thickBot="1" x14ac:dyDescent="0.25">
      <c r="B204" s="80"/>
      <c r="C204" s="81"/>
      <c r="D204" s="81"/>
      <c r="E204" s="81"/>
      <c r="F204" s="81"/>
      <c r="G204" s="81"/>
      <c r="H204" s="81"/>
      <c r="I204" s="81"/>
      <c r="J204" s="81"/>
      <c r="K204" s="81"/>
      <c r="L204" s="81"/>
      <c r="M204" s="82"/>
    </row>
  </sheetData>
  <mergeCells count="22">
    <mergeCell ref="B1:M1"/>
    <mergeCell ref="B2:C5"/>
    <mergeCell ref="D2:D5"/>
    <mergeCell ref="E2:E5"/>
    <mergeCell ref="F2:F5"/>
    <mergeCell ref="G2:M2"/>
    <mergeCell ref="G3:G5"/>
    <mergeCell ref="H3:H5"/>
    <mergeCell ref="I3:I5"/>
    <mergeCell ref="J3:J5"/>
    <mergeCell ref="B201:F201"/>
    <mergeCell ref="K3:K5"/>
    <mergeCell ref="L3:M3"/>
    <mergeCell ref="L4:L5"/>
    <mergeCell ref="M4:M5"/>
    <mergeCell ref="B6:D6"/>
    <mergeCell ref="J6:K6"/>
    <mergeCell ref="C7:D7"/>
    <mergeCell ref="B171:F171"/>
    <mergeCell ref="B173:D173"/>
    <mergeCell ref="C174:D174"/>
    <mergeCell ref="B199:F199"/>
  </mergeCells>
  <dataValidations count="1">
    <dataValidation allowBlank="1" showInputMessage="1" showErrorMessage="1" prompt="Valor absoluto y/o relativo que registren los indicadores con relación a su meta anual correspondiente al programa, proyecto o actividad que se trate. (DOF 9-dic-09)" sqref="P64113 JL64113 TH64113 ADD64113 AMZ64113 AWV64113 BGR64113 BQN64113 CAJ64113 CKF64113 CUB64113 DDX64113 DNT64113 DXP64113 EHL64113 ERH64113 FBD64113 FKZ64113 FUV64113 GER64113 GON64113 GYJ64113 HIF64113 HSB64113 IBX64113 ILT64113 IVP64113 JFL64113 JPH64113 JZD64113 KIZ64113 KSV64113 LCR64113 LMN64113 LWJ64113 MGF64113 MQB64113 MZX64113 NJT64113 NTP64113 ODL64113 ONH64113 OXD64113 PGZ64113 PQV64113 QAR64113 QKN64113 QUJ64113 REF64113 ROB64113 RXX64113 SHT64113 SRP64113 TBL64113 TLH64113 TVD64113 UEZ64113 UOV64113 UYR64113 VIN64113 VSJ64113 WCF64113 WMB64113 WVX64113 P129649 JL129649 TH129649 ADD129649 AMZ129649 AWV129649 BGR129649 BQN129649 CAJ129649 CKF129649 CUB129649 DDX129649 DNT129649 DXP129649 EHL129649 ERH129649 FBD129649 FKZ129649 FUV129649 GER129649 GON129649 GYJ129649 HIF129649 HSB129649 IBX129649 ILT129649 IVP129649 JFL129649 JPH129649 JZD129649 KIZ129649 KSV129649 LCR129649 LMN129649 LWJ129649 MGF129649 MQB129649 MZX129649 NJT129649 NTP129649 ODL129649 ONH129649 OXD129649 PGZ129649 PQV129649 QAR129649 QKN129649 QUJ129649 REF129649 ROB129649 RXX129649 SHT129649 SRP129649 TBL129649 TLH129649 TVD129649 UEZ129649 UOV129649 UYR129649 VIN129649 VSJ129649 WCF129649 WMB129649 WVX129649 P195185 JL195185 TH195185 ADD195185 AMZ195185 AWV195185 BGR195185 BQN195185 CAJ195185 CKF195185 CUB195185 DDX195185 DNT195185 DXP195185 EHL195185 ERH195185 FBD195185 FKZ195185 FUV195185 GER195185 GON195185 GYJ195185 HIF195185 HSB195185 IBX195185 ILT195185 IVP195185 JFL195185 JPH195185 JZD195185 KIZ195185 KSV195185 LCR195185 LMN195185 LWJ195185 MGF195185 MQB195185 MZX195185 NJT195185 NTP195185 ODL195185 ONH195185 OXD195185 PGZ195185 PQV195185 QAR195185 QKN195185 QUJ195185 REF195185 ROB195185 RXX195185 SHT195185 SRP195185 TBL195185 TLH195185 TVD195185 UEZ195185 UOV195185 UYR195185 VIN195185 VSJ195185 WCF195185 WMB195185 WVX195185 P260721 JL260721 TH260721 ADD260721 AMZ260721 AWV260721 BGR260721 BQN260721 CAJ260721 CKF260721 CUB260721 DDX260721 DNT260721 DXP260721 EHL260721 ERH260721 FBD260721 FKZ260721 FUV260721 GER260721 GON260721 GYJ260721 HIF260721 HSB260721 IBX260721 ILT260721 IVP260721 JFL260721 JPH260721 JZD260721 KIZ260721 KSV260721 LCR260721 LMN260721 LWJ260721 MGF260721 MQB260721 MZX260721 NJT260721 NTP260721 ODL260721 ONH260721 OXD260721 PGZ260721 PQV260721 QAR260721 QKN260721 QUJ260721 REF260721 ROB260721 RXX260721 SHT260721 SRP260721 TBL260721 TLH260721 TVD260721 UEZ260721 UOV260721 UYR260721 VIN260721 VSJ260721 WCF260721 WMB260721 WVX260721 P326257 JL326257 TH326257 ADD326257 AMZ326257 AWV326257 BGR326257 BQN326257 CAJ326257 CKF326257 CUB326257 DDX326257 DNT326257 DXP326257 EHL326257 ERH326257 FBD326257 FKZ326257 FUV326257 GER326257 GON326257 GYJ326257 HIF326257 HSB326257 IBX326257 ILT326257 IVP326257 JFL326257 JPH326257 JZD326257 KIZ326257 KSV326257 LCR326257 LMN326257 LWJ326257 MGF326257 MQB326257 MZX326257 NJT326257 NTP326257 ODL326257 ONH326257 OXD326257 PGZ326257 PQV326257 QAR326257 QKN326257 QUJ326257 REF326257 ROB326257 RXX326257 SHT326257 SRP326257 TBL326257 TLH326257 TVD326257 UEZ326257 UOV326257 UYR326257 VIN326257 VSJ326257 WCF326257 WMB326257 WVX326257 P391793 JL391793 TH391793 ADD391793 AMZ391793 AWV391793 BGR391793 BQN391793 CAJ391793 CKF391793 CUB391793 DDX391793 DNT391793 DXP391793 EHL391793 ERH391793 FBD391793 FKZ391793 FUV391793 GER391793 GON391793 GYJ391793 HIF391793 HSB391793 IBX391793 ILT391793 IVP391793 JFL391793 JPH391793 JZD391793 KIZ391793 KSV391793 LCR391793 LMN391793 LWJ391793 MGF391793 MQB391793 MZX391793 NJT391793 NTP391793 ODL391793 ONH391793 OXD391793 PGZ391793 PQV391793 QAR391793 QKN391793 QUJ391793 REF391793 ROB391793 RXX391793 SHT391793 SRP391793 TBL391793 TLH391793 TVD391793 UEZ391793 UOV391793 UYR391793 VIN391793 VSJ391793 WCF391793 WMB391793 WVX391793 P457329 JL457329 TH457329 ADD457329 AMZ457329 AWV457329 BGR457329 BQN457329 CAJ457329 CKF457329 CUB457329 DDX457329 DNT457329 DXP457329 EHL457329 ERH457329 FBD457329 FKZ457329 FUV457329 GER457329 GON457329 GYJ457329 HIF457329 HSB457329 IBX457329 ILT457329 IVP457329 JFL457329 JPH457329 JZD457329 KIZ457329 KSV457329 LCR457329 LMN457329 LWJ457329 MGF457329 MQB457329 MZX457329 NJT457329 NTP457329 ODL457329 ONH457329 OXD457329 PGZ457329 PQV457329 QAR457329 QKN457329 QUJ457329 REF457329 ROB457329 RXX457329 SHT457329 SRP457329 TBL457329 TLH457329 TVD457329 UEZ457329 UOV457329 UYR457329 VIN457329 VSJ457329 WCF457329 WMB457329 WVX457329 P522865 JL522865 TH522865 ADD522865 AMZ522865 AWV522865 BGR522865 BQN522865 CAJ522865 CKF522865 CUB522865 DDX522865 DNT522865 DXP522865 EHL522865 ERH522865 FBD522865 FKZ522865 FUV522865 GER522865 GON522865 GYJ522865 HIF522865 HSB522865 IBX522865 ILT522865 IVP522865 JFL522865 JPH522865 JZD522865 KIZ522865 KSV522865 LCR522865 LMN522865 LWJ522865 MGF522865 MQB522865 MZX522865 NJT522865 NTP522865 ODL522865 ONH522865 OXD522865 PGZ522865 PQV522865 QAR522865 QKN522865 QUJ522865 REF522865 ROB522865 RXX522865 SHT522865 SRP522865 TBL522865 TLH522865 TVD522865 UEZ522865 UOV522865 UYR522865 VIN522865 VSJ522865 WCF522865 WMB522865 WVX522865 P588401 JL588401 TH588401 ADD588401 AMZ588401 AWV588401 BGR588401 BQN588401 CAJ588401 CKF588401 CUB588401 DDX588401 DNT588401 DXP588401 EHL588401 ERH588401 FBD588401 FKZ588401 FUV588401 GER588401 GON588401 GYJ588401 HIF588401 HSB588401 IBX588401 ILT588401 IVP588401 JFL588401 JPH588401 JZD588401 KIZ588401 KSV588401 LCR588401 LMN588401 LWJ588401 MGF588401 MQB588401 MZX588401 NJT588401 NTP588401 ODL588401 ONH588401 OXD588401 PGZ588401 PQV588401 QAR588401 QKN588401 QUJ588401 REF588401 ROB588401 RXX588401 SHT588401 SRP588401 TBL588401 TLH588401 TVD588401 UEZ588401 UOV588401 UYR588401 VIN588401 VSJ588401 WCF588401 WMB588401 WVX588401 P653937 JL653937 TH653937 ADD653937 AMZ653937 AWV653937 BGR653937 BQN653937 CAJ653937 CKF653937 CUB653937 DDX653937 DNT653937 DXP653937 EHL653937 ERH653937 FBD653937 FKZ653937 FUV653937 GER653937 GON653937 GYJ653937 HIF653937 HSB653937 IBX653937 ILT653937 IVP653937 JFL653937 JPH653937 JZD653937 KIZ653937 KSV653937 LCR653937 LMN653937 LWJ653937 MGF653937 MQB653937 MZX653937 NJT653937 NTP653937 ODL653937 ONH653937 OXD653937 PGZ653937 PQV653937 QAR653937 QKN653937 QUJ653937 REF653937 ROB653937 RXX653937 SHT653937 SRP653937 TBL653937 TLH653937 TVD653937 UEZ653937 UOV653937 UYR653937 VIN653937 VSJ653937 WCF653937 WMB653937 WVX653937 P719473 JL719473 TH719473 ADD719473 AMZ719473 AWV719473 BGR719473 BQN719473 CAJ719473 CKF719473 CUB719473 DDX719473 DNT719473 DXP719473 EHL719473 ERH719473 FBD719473 FKZ719473 FUV719473 GER719473 GON719473 GYJ719473 HIF719473 HSB719473 IBX719473 ILT719473 IVP719473 JFL719473 JPH719473 JZD719473 KIZ719473 KSV719473 LCR719473 LMN719473 LWJ719473 MGF719473 MQB719473 MZX719473 NJT719473 NTP719473 ODL719473 ONH719473 OXD719473 PGZ719473 PQV719473 QAR719473 QKN719473 QUJ719473 REF719473 ROB719473 RXX719473 SHT719473 SRP719473 TBL719473 TLH719473 TVD719473 UEZ719473 UOV719473 UYR719473 VIN719473 VSJ719473 WCF719473 WMB719473 WVX719473 P785009 JL785009 TH785009 ADD785009 AMZ785009 AWV785009 BGR785009 BQN785009 CAJ785009 CKF785009 CUB785009 DDX785009 DNT785009 DXP785009 EHL785009 ERH785009 FBD785009 FKZ785009 FUV785009 GER785009 GON785009 GYJ785009 HIF785009 HSB785009 IBX785009 ILT785009 IVP785009 JFL785009 JPH785009 JZD785009 KIZ785009 KSV785009 LCR785009 LMN785009 LWJ785009 MGF785009 MQB785009 MZX785009 NJT785009 NTP785009 ODL785009 ONH785009 OXD785009 PGZ785009 PQV785009 QAR785009 QKN785009 QUJ785009 REF785009 ROB785009 RXX785009 SHT785009 SRP785009 TBL785009 TLH785009 TVD785009 UEZ785009 UOV785009 UYR785009 VIN785009 VSJ785009 WCF785009 WMB785009 WVX785009 P850545 JL850545 TH850545 ADD850545 AMZ850545 AWV850545 BGR850545 BQN850545 CAJ850545 CKF850545 CUB850545 DDX850545 DNT850545 DXP850545 EHL850545 ERH850545 FBD850545 FKZ850545 FUV850545 GER850545 GON850545 GYJ850545 HIF850545 HSB850545 IBX850545 ILT850545 IVP850545 JFL850545 JPH850545 JZD850545 KIZ850545 KSV850545 LCR850545 LMN850545 LWJ850545 MGF850545 MQB850545 MZX850545 NJT850545 NTP850545 ODL850545 ONH850545 OXD850545 PGZ850545 PQV850545 QAR850545 QKN850545 QUJ850545 REF850545 ROB850545 RXX850545 SHT850545 SRP850545 TBL850545 TLH850545 TVD850545 UEZ850545 UOV850545 UYR850545 VIN850545 VSJ850545 WCF850545 WMB850545 WVX850545 P916081 JL916081 TH916081 ADD916081 AMZ916081 AWV916081 BGR916081 BQN916081 CAJ916081 CKF916081 CUB916081 DDX916081 DNT916081 DXP916081 EHL916081 ERH916081 FBD916081 FKZ916081 FUV916081 GER916081 GON916081 GYJ916081 HIF916081 HSB916081 IBX916081 ILT916081 IVP916081 JFL916081 JPH916081 JZD916081 KIZ916081 KSV916081 LCR916081 LMN916081 LWJ916081 MGF916081 MQB916081 MZX916081 NJT916081 NTP916081 ODL916081 ONH916081 OXD916081 PGZ916081 PQV916081 QAR916081 QKN916081 QUJ916081 REF916081 ROB916081 RXX916081 SHT916081 SRP916081 TBL916081 TLH916081 TVD916081 UEZ916081 UOV916081 UYR916081 VIN916081 VSJ916081 WCF916081 WMB916081 WVX916081 P981617 JL981617 TH981617 ADD981617 AMZ981617 AWV981617 BGR981617 BQN981617 CAJ981617 CKF981617 CUB981617 DDX981617 DNT981617 DXP981617 EHL981617 ERH981617 FBD981617 FKZ981617 FUV981617 GER981617 GON981617 GYJ981617 HIF981617 HSB981617 IBX981617 ILT981617 IVP981617 JFL981617 JPH981617 JZD981617 KIZ981617 KSV981617 LCR981617 LMN981617 LWJ981617 MGF981617 MQB981617 MZX981617 NJT981617 NTP981617 ODL981617 ONH981617 OXD981617 PGZ981617 PQV981617 QAR981617 QKN981617 QUJ981617 REF981617 ROB981617 RXX981617 SHT981617 SRP981617 TBL981617 TLH981617 TVD981617 UEZ981617 UOV981617 UYR981617 VIN981617 VSJ981617 WCF981617 WMB981617 WVX981617" xr:uid="{6F7AE248-7E7D-4BA4-B739-429739FB2C07}"/>
  </dataValidations>
  <pageMargins left="0.70866141732283472" right="0.70866141732283472" top="0.74803149606299213" bottom="0.74803149606299213" header="0.31496062992125984" footer="0.31496062992125984"/>
  <pageSetup scale="65" fitToHeight="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 (2)</vt:lpstr>
      <vt:lpstr>'PPI (2)'!Área_de_impresión</vt:lpstr>
      <vt:lpstr>'PPI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2022-10-21T21:16:59Z</cp:lastPrinted>
  <dcterms:created xsi:type="dcterms:W3CDTF">2022-10-20T18:28:05Z</dcterms:created>
  <dcterms:modified xsi:type="dcterms:W3CDTF">2022-10-21T21:17:03Z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