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28515" windowHeight="12345"/>
  </bookViews>
  <sheets>
    <sheet name="PPI" sheetId="1" r:id="rId1"/>
  </sheets>
  <externalReferences>
    <externalReference r:id="rId2"/>
    <externalReference r:id="rId3"/>
    <externalReference r:id="rId4"/>
    <externalReference r:id="rId5"/>
    <externalReference r:id="rId6"/>
    <externalReference r:id="rId7"/>
  </externalReferences>
  <definedNames>
    <definedName name="A">[1]ECABR!#REF!</definedName>
    <definedName name="A_impresión_IM">[1]ECABR!#REF!</definedName>
    <definedName name="abc">[2]TOTAL!#REF!</definedName>
    <definedName name="_xlnm.Extract">[3]EGRESOS!#REF!</definedName>
    <definedName name="_xlnm.Print_Area" localSheetId="0">PPI!$B$1:$O$274</definedName>
    <definedName name="B">[3]EGRESOS!#REF!</definedName>
    <definedName name="BASE">#REF!</definedName>
    <definedName name="_xlnm.Database">[4]REPORTO!#REF!</definedName>
    <definedName name="cba">[2]TOTAL!#REF!</definedName>
    <definedName name="cie">[1]ECABR!#REF!</definedName>
    <definedName name="ELOY">#REF!</definedName>
    <definedName name="Fecha">#REF!</definedName>
    <definedName name="HF">[5]T1705HF!$B$20:$B$20</definedName>
    <definedName name="ju">[4]REPORTO!#REF!</definedName>
    <definedName name="mao">[1]ECABR!#REF!</definedName>
    <definedName name="N">#REF!</definedName>
    <definedName name="REPORTO">#REF!</definedName>
    <definedName name="TCAIE">[6]CH1902!$B$20:$B$20</definedName>
    <definedName name="TCFEEIS">#REF!</definedName>
    <definedName name="_xlnm.Print_Titles" localSheetId="0">PPI!$1:$7</definedName>
    <definedName name="TRASP">#REF!</definedName>
    <definedName name="U">#REF!</definedName>
    <definedName name="x">#REF!</definedName>
  </definedNames>
  <calcPr calcId="125725"/>
</workbook>
</file>

<file path=xl/calcChain.xml><?xml version="1.0" encoding="utf-8"?>
<calcChain xmlns="http://schemas.openxmlformats.org/spreadsheetml/2006/main">
  <c r="L272" i="1"/>
  <c r="K272"/>
  <c r="N272" s="1"/>
  <c r="I272"/>
  <c r="H272"/>
  <c r="N270"/>
  <c r="J270"/>
  <c r="M270" s="1"/>
  <c r="N269"/>
  <c r="J269"/>
  <c r="M269" s="1"/>
  <c r="N268"/>
  <c r="J268"/>
  <c r="M268" s="1"/>
  <c r="N267"/>
  <c r="J267"/>
  <c r="M267" s="1"/>
  <c r="N266"/>
  <c r="J266"/>
  <c r="M266" s="1"/>
  <c r="N265"/>
  <c r="J265"/>
  <c r="M265" s="1"/>
  <c r="N264"/>
  <c r="J264"/>
  <c r="M264" s="1"/>
  <c r="N263"/>
  <c r="J263"/>
  <c r="M263" s="1"/>
  <c r="N262"/>
  <c r="J262"/>
  <c r="M262" s="1"/>
  <c r="N261"/>
  <c r="J261"/>
  <c r="M261" s="1"/>
  <c r="N260"/>
  <c r="J260"/>
  <c r="M260" s="1"/>
  <c r="N259"/>
  <c r="J259"/>
  <c r="M259" s="1"/>
  <c r="N258"/>
  <c r="J258"/>
  <c r="M258" s="1"/>
  <c r="N257"/>
  <c r="J257"/>
  <c r="M257" s="1"/>
  <c r="N256"/>
  <c r="J256"/>
  <c r="M256" s="1"/>
  <c r="N255"/>
  <c r="J255"/>
  <c r="M255" s="1"/>
  <c r="N254"/>
  <c r="J254"/>
  <c r="M254" s="1"/>
  <c r="N253"/>
  <c r="J253"/>
  <c r="M253" s="1"/>
  <c r="N252"/>
  <c r="J252"/>
  <c r="M252" s="1"/>
  <c r="N251"/>
  <c r="J251"/>
  <c r="M251" s="1"/>
  <c r="N250"/>
  <c r="J250"/>
  <c r="M250" s="1"/>
  <c r="N249"/>
  <c r="J249"/>
  <c r="M249" s="1"/>
  <c r="N248"/>
  <c r="J248"/>
  <c r="M248" s="1"/>
  <c r="N247"/>
  <c r="J247"/>
  <c r="M247" s="1"/>
  <c r="N246"/>
  <c r="J246"/>
  <c r="M246" s="1"/>
  <c r="N245"/>
  <c r="J245"/>
  <c r="M245" s="1"/>
  <c r="N244"/>
  <c r="J244"/>
  <c r="M244" s="1"/>
  <c r="N243"/>
  <c r="J243"/>
  <c r="M243" s="1"/>
  <c r="N242"/>
  <c r="J242"/>
  <c r="M242" s="1"/>
  <c r="N241"/>
  <c r="J241"/>
  <c r="M241" s="1"/>
  <c r="N240"/>
  <c r="J240"/>
  <c r="M240" s="1"/>
  <c r="N239"/>
  <c r="J239"/>
  <c r="M239" s="1"/>
  <c r="N238"/>
  <c r="J238"/>
  <c r="M238" s="1"/>
  <c r="N237"/>
  <c r="J237"/>
  <c r="M237" s="1"/>
  <c r="N236"/>
  <c r="J236"/>
  <c r="M236" s="1"/>
  <c r="N235"/>
  <c r="J235"/>
  <c r="M235" s="1"/>
  <c r="N234"/>
  <c r="J234"/>
  <c r="M234" s="1"/>
  <c r="N233"/>
  <c r="J233"/>
  <c r="M233" s="1"/>
  <c r="N232"/>
  <c r="J232"/>
  <c r="M232" s="1"/>
  <c r="N231"/>
  <c r="J231"/>
  <c r="M231" s="1"/>
  <c r="N230"/>
  <c r="J230"/>
  <c r="M230" s="1"/>
  <c r="N229"/>
  <c r="J229"/>
  <c r="M229" s="1"/>
  <c r="N228"/>
  <c r="J228"/>
  <c r="M228" s="1"/>
  <c r="N227"/>
  <c r="J227"/>
  <c r="M227" s="1"/>
  <c r="N226"/>
  <c r="J226"/>
  <c r="M226" s="1"/>
  <c r="N225"/>
  <c r="J225"/>
  <c r="M225" s="1"/>
  <c r="N224"/>
  <c r="J224"/>
  <c r="M224" s="1"/>
  <c r="N223"/>
  <c r="J223"/>
  <c r="M223" s="1"/>
  <c r="N222"/>
  <c r="J222"/>
  <c r="M222" s="1"/>
  <c r="N221"/>
  <c r="J221"/>
  <c r="M221" s="1"/>
  <c r="N220"/>
  <c r="J220"/>
  <c r="M220" s="1"/>
  <c r="N219"/>
  <c r="J219"/>
  <c r="M219" s="1"/>
  <c r="N218"/>
  <c r="J218"/>
  <c r="M218" s="1"/>
  <c r="N217"/>
  <c r="J217"/>
  <c r="M217" s="1"/>
  <c r="N216"/>
  <c r="J216"/>
  <c r="M216" s="1"/>
  <c r="N215"/>
  <c r="J215"/>
  <c r="M215" s="1"/>
  <c r="N214"/>
  <c r="J214"/>
  <c r="M214" s="1"/>
  <c r="N213"/>
  <c r="J213"/>
  <c r="M213" s="1"/>
  <c r="N212"/>
  <c r="J212"/>
  <c r="M212" s="1"/>
  <c r="N211"/>
  <c r="J211"/>
  <c r="M211" s="1"/>
  <c r="N210"/>
  <c r="J210"/>
  <c r="M210" s="1"/>
  <c r="N209"/>
  <c r="J209"/>
  <c r="M209" s="1"/>
  <c r="N208"/>
  <c r="J208"/>
  <c r="M208" s="1"/>
  <c r="N207"/>
  <c r="J207"/>
  <c r="M207" s="1"/>
  <c r="N206"/>
  <c r="J206"/>
  <c r="M206" s="1"/>
  <c r="N205"/>
  <c r="J205"/>
  <c r="M205" s="1"/>
  <c r="N204"/>
  <c r="J204"/>
  <c r="M204" s="1"/>
  <c r="N203"/>
  <c r="J203"/>
  <c r="M203" s="1"/>
  <c r="N202"/>
  <c r="J202"/>
  <c r="M202" s="1"/>
  <c r="N201"/>
  <c r="J201"/>
  <c r="M201" s="1"/>
  <c r="N200"/>
  <c r="J200"/>
  <c r="M200" s="1"/>
  <c r="N199"/>
  <c r="J199"/>
  <c r="M199" s="1"/>
  <c r="N198"/>
  <c r="J198"/>
  <c r="M198" s="1"/>
  <c r="N197"/>
  <c r="J197"/>
  <c r="M197" s="1"/>
  <c r="N196"/>
  <c r="J196"/>
  <c r="M196" s="1"/>
  <c r="N195"/>
  <c r="J195"/>
  <c r="M195" s="1"/>
  <c r="N194"/>
  <c r="J194"/>
  <c r="M194" s="1"/>
  <c r="N193"/>
  <c r="J193"/>
  <c r="M193" s="1"/>
  <c r="N192"/>
  <c r="J192"/>
  <c r="M192" s="1"/>
  <c r="N191"/>
  <c r="J191"/>
  <c r="M191" s="1"/>
  <c r="N190"/>
  <c r="J190"/>
  <c r="M190" s="1"/>
  <c r="N189"/>
  <c r="J189"/>
  <c r="M189" s="1"/>
  <c r="N188"/>
  <c r="J188"/>
  <c r="M188" s="1"/>
  <c r="N187"/>
  <c r="J187"/>
  <c r="M187" s="1"/>
  <c r="N186"/>
  <c r="J186"/>
  <c r="M186" s="1"/>
  <c r="N185"/>
  <c r="J185"/>
  <c r="M185" s="1"/>
  <c r="N184"/>
  <c r="J184"/>
  <c r="M184" s="1"/>
  <c r="N183"/>
  <c r="J183"/>
  <c r="M183" s="1"/>
  <c r="N182"/>
  <c r="J182"/>
  <c r="M182" s="1"/>
  <c r="N181"/>
  <c r="J181"/>
  <c r="M181" s="1"/>
  <c r="N180"/>
  <c r="J180"/>
  <c r="M180" s="1"/>
  <c r="N179"/>
  <c r="J179"/>
  <c r="M179" s="1"/>
  <c r="N178"/>
  <c r="J178"/>
  <c r="M178" s="1"/>
  <c r="N177"/>
  <c r="J177"/>
  <c r="M177" s="1"/>
  <c r="N176"/>
  <c r="J176"/>
  <c r="M176" s="1"/>
  <c r="N175"/>
  <c r="J175"/>
  <c r="M175" s="1"/>
  <c r="N174"/>
  <c r="J174"/>
  <c r="M174" s="1"/>
  <c r="N173"/>
  <c r="J173"/>
  <c r="M173" s="1"/>
  <c r="N172"/>
  <c r="J172"/>
  <c r="M172" s="1"/>
  <c r="N171"/>
  <c r="J171"/>
  <c r="M171" s="1"/>
  <c r="N170"/>
  <c r="J170"/>
  <c r="M170" s="1"/>
  <c r="N169"/>
  <c r="J169"/>
  <c r="M169" s="1"/>
  <c r="N168"/>
  <c r="J168"/>
  <c r="M168" s="1"/>
  <c r="N167"/>
  <c r="J167"/>
  <c r="M167" s="1"/>
  <c r="N166"/>
  <c r="J166"/>
  <c r="M166" s="1"/>
  <c r="N165"/>
  <c r="J165"/>
  <c r="M165" s="1"/>
  <c r="N164"/>
  <c r="J164"/>
  <c r="M164" s="1"/>
  <c r="N163"/>
  <c r="J163"/>
  <c r="M163" s="1"/>
  <c r="N162"/>
  <c r="J162"/>
  <c r="M162" s="1"/>
  <c r="N161"/>
  <c r="J161"/>
  <c r="M161" s="1"/>
  <c r="N160"/>
  <c r="J160"/>
  <c r="M160" s="1"/>
  <c r="N159"/>
  <c r="J159"/>
  <c r="M159" s="1"/>
  <c r="N158"/>
  <c r="J158"/>
  <c r="M158" s="1"/>
  <c r="N157"/>
  <c r="J157"/>
  <c r="M157" s="1"/>
  <c r="N156"/>
  <c r="J156"/>
  <c r="M156" s="1"/>
  <c r="N155"/>
  <c r="J155"/>
  <c r="M155" s="1"/>
  <c r="N154"/>
  <c r="J154"/>
  <c r="M154" s="1"/>
  <c r="N153"/>
  <c r="J153"/>
  <c r="M153" s="1"/>
  <c r="N152"/>
  <c r="J152"/>
  <c r="M152" s="1"/>
  <c r="N151"/>
  <c r="J151"/>
  <c r="M151" s="1"/>
  <c r="N150"/>
  <c r="J150"/>
  <c r="M150" s="1"/>
  <c r="N149"/>
  <c r="J149"/>
  <c r="M149" s="1"/>
  <c r="N148"/>
  <c r="J148"/>
  <c r="M148" s="1"/>
  <c r="N147"/>
  <c r="J147"/>
  <c r="M147" s="1"/>
  <c r="N146"/>
  <c r="J146"/>
  <c r="M146" s="1"/>
  <c r="N145"/>
  <c r="J145"/>
  <c r="M145" s="1"/>
  <c r="N144"/>
  <c r="J144"/>
  <c r="M144" s="1"/>
  <c r="N143"/>
  <c r="J143"/>
  <c r="M143" s="1"/>
  <c r="N142"/>
  <c r="J142"/>
  <c r="M142" s="1"/>
  <c r="N141"/>
  <c r="J141"/>
  <c r="M141" s="1"/>
  <c r="N140"/>
  <c r="J140"/>
  <c r="M140" s="1"/>
  <c r="N139"/>
  <c r="J139"/>
  <c r="M139" s="1"/>
  <c r="N138"/>
  <c r="J138"/>
  <c r="M138" s="1"/>
  <c r="N137"/>
  <c r="J137"/>
  <c r="M137" s="1"/>
  <c r="N136"/>
  <c r="J136"/>
  <c r="M136" s="1"/>
  <c r="N135"/>
  <c r="J135"/>
  <c r="M135" s="1"/>
  <c r="N134"/>
  <c r="J134"/>
  <c r="M134" s="1"/>
  <c r="N133"/>
  <c r="J133"/>
  <c r="M133" s="1"/>
  <c r="N132"/>
  <c r="J132"/>
  <c r="M132" s="1"/>
  <c r="N131"/>
  <c r="J131"/>
  <c r="M131" s="1"/>
  <c r="N130"/>
  <c r="J130"/>
  <c r="M130" s="1"/>
  <c r="N129"/>
  <c r="J129"/>
  <c r="M129" s="1"/>
  <c r="N128"/>
  <c r="J128"/>
  <c r="M128" s="1"/>
  <c r="N127"/>
  <c r="J127"/>
  <c r="M127" s="1"/>
  <c r="N126"/>
  <c r="J126"/>
  <c r="M126" s="1"/>
  <c r="N125"/>
  <c r="J125"/>
  <c r="M125" s="1"/>
  <c r="N124"/>
  <c r="J124"/>
  <c r="M124" s="1"/>
  <c r="N123"/>
  <c r="J123"/>
  <c r="M123" s="1"/>
  <c r="N122"/>
  <c r="J122"/>
  <c r="M122" s="1"/>
  <c r="N121"/>
  <c r="J121"/>
  <c r="M121" s="1"/>
  <c r="N120"/>
  <c r="J120"/>
  <c r="M120" s="1"/>
  <c r="N119"/>
  <c r="J119"/>
  <c r="M119" s="1"/>
  <c r="N118"/>
  <c r="J118"/>
  <c r="M118" s="1"/>
  <c r="N117"/>
  <c r="J117"/>
  <c r="M117" s="1"/>
  <c r="N116"/>
  <c r="J116"/>
  <c r="M116" s="1"/>
  <c r="N115"/>
  <c r="J115"/>
  <c r="M115" s="1"/>
  <c r="N114"/>
  <c r="J114"/>
  <c r="M114" s="1"/>
  <c r="N113"/>
  <c r="J113"/>
  <c r="M113" s="1"/>
  <c r="N112"/>
  <c r="J112"/>
  <c r="M112" s="1"/>
  <c r="N111"/>
  <c r="J111"/>
  <c r="M111" s="1"/>
  <c r="N110"/>
  <c r="J110"/>
  <c r="M110" s="1"/>
  <c r="N109"/>
  <c r="J109"/>
  <c r="M109" s="1"/>
  <c r="N108"/>
  <c r="J108"/>
  <c r="M108" s="1"/>
  <c r="N107"/>
  <c r="J107"/>
  <c r="M107" s="1"/>
  <c r="N106"/>
  <c r="J106"/>
  <c r="M106" s="1"/>
  <c r="N105"/>
  <c r="J105"/>
  <c r="M105" s="1"/>
  <c r="N104"/>
  <c r="J104"/>
  <c r="M104" s="1"/>
  <c r="N103"/>
  <c r="J103"/>
  <c r="M103" s="1"/>
  <c r="N102"/>
  <c r="J102"/>
  <c r="M102" s="1"/>
  <c r="N101"/>
  <c r="J101"/>
  <c r="M101" s="1"/>
  <c r="N100"/>
  <c r="J100"/>
  <c r="M100" s="1"/>
  <c r="N99"/>
  <c r="J99"/>
  <c r="M99" s="1"/>
  <c r="N98"/>
  <c r="J98"/>
  <c r="M98" s="1"/>
  <c r="N97"/>
  <c r="J97"/>
  <c r="M97" s="1"/>
  <c r="N96"/>
  <c r="J96"/>
  <c r="M96" s="1"/>
  <c r="N95"/>
  <c r="J95"/>
  <c r="M95" s="1"/>
  <c r="N94"/>
  <c r="J94"/>
  <c r="M94" s="1"/>
  <c r="N93"/>
  <c r="J93"/>
  <c r="M93" s="1"/>
  <c r="N92"/>
  <c r="J92"/>
  <c r="M92" s="1"/>
  <c r="N91"/>
  <c r="J91"/>
  <c r="M91" s="1"/>
  <c r="N90"/>
  <c r="J90"/>
  <c r="M90" s="1"/>
  <c r="N89"/>
  <c r="J89"/>
  <c r="M89" s="1"/>
  <c r="N88"/>
  <c r="J88"/>
  <c r="M88" s="1"/>
  <c r="N87"/>
  <c r="J87"/>
  <c r="N86"/>
  <c r="J86"/>
  <c r="N85"/>
  <c r="J85"/>
  <c r="N84"/>
  <c r="J84"/>
  <c r="N83"/>
  <c r="J83"/>
  <c r="N82"/>
  <c r="J82"/>
  <c r="N81"/>
  <c r="J81"/>
  <c r="N80"/>
  <c r="J80"/>
  <c r="N79"/>
  <c r="J79"/>
  <c r="N78"/>
  <c r="J78"/>
  <c r="N77"/>
  <c r="J77"/>
  <c r="N76"/>
  <c r="J76"/>
  <c r="N75"/>
  <c r="J75"/>
  <c r="N74"/>
  <c r="J74"/>
  <c r="N73"/>
  <c r="J73"/>
  <c r="N72"/>
  <c r="J72"/>
  <c r="N71"/>
  <c r="J71"/>
  <c r="N70"/>
  <c r="J70"/>
  <c r="N69"/>
  <c r="J69"/>
  <c r="N68"/>
  <c r="J68"/>
  <c r="N67"/>
  <c r="J67"/>
  <c r="N66"/>
  <c r="J66"/>
  <c r="N65"/>
  <c r="J65"/>
  <c r="N64"/>
  <c r="J64"/>
  <c r="N63"/>
  <c r="J63"/>
  <c r="N62"/>
  <c r="J62"/>
  <c r="N61"/>
  <c r="J61"/>
  <c r="N60"/>
  <c r="J60"/>
  <c r="N59"/>
  <c r="J59"/>
  <c r="N58"/>
  <c r="J58"/>
  <c r="N57"/>
  <c r="J57"/>
  <c r="N56"/>
  <c r="J56"/>
  <c r="N55"/>
  <c r="J55"/>
  <c r="N54"/>
  <c r="J54"/>
  <c r="N53"/>
  <c r="J53"/>
  <c r="N52"/>
  <c r="J52"/>
  <c r="N51"/>
  <c r="J51"/>
  <c r="N50"/>
  <c r="J50"/>
  <c r="N49"/>
  <c r="J49"/>
  <c r="N48"/>
  <c r="J48"/>
  <c r="N47"/>
  <c r="J47"/>
  <c r="N46"/>
  <c r="J46"/>
  <c r="N45"/>
  <c r="J45"/>
  <c r="N44"/>
  <c r="J44"/>
  <c r="N43"/>
  <c r="J43"/>
  <c r="N42"/>
  <c r="J42"/>
  <c r="N41"/>
  <c r="J41"/>
  <c r="N40"/>
  <c r="J40"/>
  <c r="N39"/>
  <c r="J39"/>
  <c r="N38"/>
  <c r="J38"/>
  <c r="N37"/>
  <c r="J37"/>
  <c r="N36"/>
  <c r="J36"/>
  <c r="N35"/>
  <c r="J35"/>
  <c r="N34"/>
  <c r="J34"/>
  <c r="N33"/>
  <c r="J33"/>
  <c r="N32"/>
  <c r="J32"/>
  <c r="N31"/>
  <c r="J31"/>
  <c r="N30"/>
  <c r="J30"/>
  <c r="N29"/>
  <c r="J29"/>
  <c r="N28"/>
  <c r="J28"/>
  <c r="N27"/>
  <c r="J27"/>
  <c r="N26"/>
  <c r="J26"/>
  <c r="N25"/>
  <c r="J25"/>
  <c r="N24"/>
  <c r="J24"/>
  <c r="N23"/>
  <c r="J23"/>
  <c r="N22"/>
  <c r="J22"/>
  <c r="N21"/>
  <c r="J21"/>
  <c r="N20"/>
  <c r="J20"/>
  <c r="N19"/>
  <c r="J19"/>
  <c r="N18"/>
  <c r="J18"/>
  <c r="N17"/>
  <c r="J17"/>
  <c r="N16"/>
  <c r="J16"/>
  <c r="N15"/>
  <c r="J15"/>
  <c r="O15" s="1"/>
  <c r="N14"/>
  <c r="J14"/>
  <c r="O14" s="1"/>
  <c r="N13"/>
  <c r="J13"/>
  <c r="O13" s="1"/>
  <c r="N12"/>
  <c r="J12"/>
  <c r="O12" s="1"/>
  <c r="N11"/>
  <c r="J11"/>
  <c r="O11" s="1"/>
  <c r="N10"/>
  <c r="J10"/>
  <c r="O10" s="1"/>
  <c r="N9"/>
  <c r="J9"/>
  <c r="J272" s="1"/>
  <c r="M19" l="1"/>
  <c r="O19"/>
  <c r="M21"/>
  <c r="O21"/>
  <c r="M23"/>
  <c r="O23"/>
  <c r="M27"/>
  <c r="O27"/>
  <c r="M29"/>
  <c r="O29"/>
  <c r="M33"/>
  <c r="O33"/>
  <c r="M37"/>
  <c r="O37"/>
  <c r="M39"/>
  <c r="O39"/>
  <c r="M43"/>
  <c r="O43"/>
  <c r="M45"/>
  <c r="O45"/>
  <c r="M49"/>
  <c r="O49"/>
  <c r="M51"/>
  <c r="O51"/>
  <c r="M53"/>
  <c r="O53"/>
  <c r="M57"/>
  <c r="O57"/>
  <c r="M59"/>
  <c r="O59"/>
  <c r="M63"/>
  <c r="O63"/>
  <c r="M67"/>
  <c r="O67"/>
  <c r="M69"/>
  <c r="O69"/>
  <c r="M73"/>
  <c r="O73"/>
  <c r="M75"/>
  <c r="O75"/>
  <c r="M79"/>
  <c r="O79"/>
  <c r="M81"/>
  <c r="O81"/>
  <c r="M83"/>
  <c r="O83"/>
  <c r="M87"/>
  <c r="O87"/>
  <c r="M9"/>
  <c r="M10"/>
  <c r="M11"/>
  <c r="M12"/>
  <c r="M13"/>
  <c r="M14"/>
  <c r="M15"/>
  <c r="M18"/>
  <c r="O18"/>
  <c r="M26"/>
  <c r="O26"/>
  <c r="M32"/>
  <c r="O32"/>
  <c r="M36"/>
  <c r="O36"/>
  <c r="M42"/>
  <c r="O42"/>
  <c r="M48"/>
  <c r="O48"/>
  <c r="M54"/>
  <c r="O54"/>
  <c r="M62"/>
  <c r="O62"/>
  <c r="M68"/>
  <c r="O68"/>
  <c r="M74"/>
  <c r="O74"/>
  <c r="M80"/>
  <c r="O80"/>
  <c r="M84"/>
  <c r="O84"/>
  <c r="M16"/>
  <c r="O16"/>
  <c r="M20"/>
  <c r="O20"/>
  <c r="M22"/>
  <c r="O22"/>
  <c r="M24"/>
  <c r="O24"/>
  <c r="M28"/>
  <c r="O28"/>
  <c r="M30"/>
  <c r="O30"/>
  <c r="M34"/>
  <c r="O34"/>
  <c r="M38"/>
  <c r="O38"/>
  <c r="M40"/>
  <c r="O40"/>
  <c r="M44"/>
  <c r="O44"/>
  <c r="M46"/>
  <c r="O46"/>
  <c r="M50"/>
  <c r="O50"/>
  <c r="M52"/>
  <c r="O52"/>
  <c r="M56"/>
  <c r="O56"/>
  <c r="M58"/>
  <c r="O58"/>
  <c r="M60"/>
  <c r="O60"/>
  <c r="M64"/>
  <c r="O64"/>
  <c r="M66"/>
  <c r="O66"/>
  <c r="M70"/>
  <c r="O70"/>
  <c r="M72"/>
  <c r="O72"/>
  <c r="M76"/>
  <c r="O76"/>
  <c r="M78"/>
  <c r="O78"/>
  <c r="M82"/>
  <c r="O82"/>
  <c r="M86"/>
  <c r="O86"/>
  <c r="O9"/>
  <c r="M17"/>
  <c r="O17"/>
  <c r="M25"/>
  <c r="O25"/>
  <c r="M31"/>
  <c r="O31"/>
  <c r="M35"/>
  <c r="O35"/>
  <c r="M41"/>
  <c r="O41"/>
  <c r="M47"/>
  <c r="O47"/>
  <c r="M55"/>
  <c r="O55"/>
  <c r="M61"/>
  <c r="O61"/>
  <c r="M65"/>
  <c r="O65"/>
  <c r="M71"/>
  <c r="O71"/>
  <c r="M77"/>
  <c r="O77"/>
  <c r="M85"/>
  <c r="O85"/>
  <c r="O88"/>
  <c r="O89"/>
  <c r="O90"/>
  <c r="O91"/>
  <c r="O92"/>
  <c r="O93"/>
  <c r="O94"/>
  <c r="O95"/>
  <c r="O96"/>
  <c r="O97"/>
  <c r="O98"/>
  <c r="O99"/>
  <c r="O100"/>
  <c r="O101"/>
  <c r="O102"/>
  <c r="O103"/>
  <c r="O104"/>
  <c r="O105"/>
  <c r="O106"/>
  <c r="O107"/>
  <c r="O108"/>
  <c r="O109"/>
  <c r="O110"/>
  <c r="O111"/>
  <c r="O112"/>
  <c r="O113"/>
  <c r="O114"/>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50"/>
  <c r="O151"/>
  <c r="O152"/>
  <c r="O153"/>
  <c r="O154"/>
  <c r="O155"/>
  <c r="O156"/>
  <c r="O157"/>
  <c r="O158"/>
  <c r="O159"/>
  <c r="O160"/>
  <c r="O161"/>
  <c r="O162"/>
  <c r="O163"/>
  <c r="O164"/>
  <c r="O165"/>
  <c r="O166"/>
  <c r="O167"/>
  <c r="O168"/>
  <c r="O169"/>
  <c r="O170"/>
  <c r="O171"/>
  <c r="O172"/>
  <c r="O173"/>
  <c r="O174"/>
  <c r="O175"/>
  <c r="O176"/>
  <c r="O177"/>
  <c r="O178"/>
  <c r="O179"/>
  <c r="O180"/>
  <c r="O181"/>
  <c r="O182"/>
  <c r="O183"/>
  <c r="O184"/>
  <c r="O185"/>
  <c r="O186"/>
  <c r="O187"/>
  <c r="O188"/>
  <c r="O189"/>
  <c r="O190"/>
  <c r="O191"/>
  <c r="O192"/>
  <c r="O193"/>
  <c r="O194"/>
  <c r="O195"/>
  <c r="O196"/>
  <c r="O197"/>
  <c r="O198"/>
  <c r="O199"/>
  <c r="O200"/>
  <c r="O201"/>
  <c r="O202"/>
  <c r="O203"/>
  <c r="O204"/>
  <c r="O205"/>
  <c r="O206"/>
  <c r="O207"/>
  <c r="O208"/>
  <c r="O209"/>
  <c r="O210"/>
  <c r="O211"/>
  <c r="O212"/>
  <c r="O213"/>
  <c r="O214"/>
  <c r="O215"/>
  <c r="O216"/>
  <c r="O217"/>
  <c r="O218"/>
  <c r="O219"/>
  <c r="O220"/>
  <c r="O221"/>
  <c r="O222"/>
  <c r="O223"/>
  <c r="O224"/>
  <c r="O225"/>
  <c r="O226"/>
  <c r="O227"/>
  <c r="O228"/>
  <c r="O229"/>
  <c r="O230"/>
  <c r="O231"/>
  <c r="O232"/>
  <c r="O233"/>
  <c r="O234"/>
  <c r="O235"/>
  <c r="O236"/>
  <c r="O237"/>
  <c r="O238"/>
  <c r="O239"/>
  <c r="O240"/>
  <c r="O241"/>
  <c r="O242"/>
  <c r="O243"/>
  <c r="O244"/>
  <c r="O245"/>
  <c r="O246"/>
  <c r="O247"/>
  <c r="O248"/>
  <c r="O249"/>
  <c r="O250"/>
  <c r="O251"/>
  <c r="O252"/>
  <c r="O253"/>
  <c r="O254"/>
  <c r="O255"/>
  <c r="O256"/>
  <c r="O257"/>
  <c r="O258"/>
  <c r="O259"/>
  <c r="O260"/>
  <c r="O261"/>
  <c r="O262"/>
  <c r="O263"/>
  <c r="O264"/>
  <c r="O265"/>
  <c r="O266"/>
  <c r="O267"/>
  <c r="O268"/>
  <c r="O269"/>
  <c r="O270"/>
  <c r="O272"/>
  <c r="M272" l="1"/>
</calcChain>
</file>

<file path=xl/comments1.xml><?xml version="1.0" encoding="utf-8"?>
<comments xmlns="http://schemas.openxmlformats.org/spreadsheetml/2006/main">
  <authors>
    <author>DGCG</author>
  </authors>
  <commentList>
    <comment ref="M5" authorId="0">
      <text>
        <r>
          <rPr>
            <b/>
            <sz val="9"/>
            <color indexed="81"/>
            <rFont val="Tahoma"/>
            <family val="2"/>
          </rPr>
          <t>DGCG:</t>
        </r>
        <r>
          <rPr>
            <sz val="9"/>
            <color indexed="81"/>
            <rFont val="Tahoma"/>
            <family val="2"/>
          </rPr>
          <t xml:space="preserve">
Modificado menos devengado</t>
        </r>
      </text>
    </comment>
  </commentList>
</comments>
</file>

<file path=xl/sharedStrings.xml><?xml version="1.0" encoding="utf-8"?>
<sst xmlns="http://schemas.openxmlformats.org/spreadsheetml/2006/main" count="1067" uniqueCount="665">
  <si>
    <t>INSTITUTO DE SALUD PUBLICA DEL ESTADO DE GUANAJUATO</t>
  </si>
  <si>
    <t>Programas y Proyectos de Inversión</t>
  </si>
  <si>
    <t>Del 1 de Enero al 30 de Junio de 2021</t>
  </si>
  <si>
    <t>Tipo de Programas y Proyectos</t>
  </si>
  <si>
    <t>Programa o Proyecto</t>
  </si>
  <si>
    <t>UR</t>
  </si>
  <si>
    <t>Egresos</t>
  </si>
  <si>
    <t>Subejercicio</t>
  </si>
  <si>
    <t>% Avance Financiero</t>
  </si>
  <si>
    <t>Denominación</t>
  </si>
  <si>
    <t>Aprobado</t>
  </si>
  <si>
    <t>Ampliaciones/ (Reducciones)</t>
  </si>
  <si>
    <t>Modificado</t>
  </si>
  <si>
    <t>Devengado</t>
  </si>
  <si>
    <t>Pagado</t>
  </si>
  <si>
    <t>Devengado/ Aprobado</t>
  </si>
  <si>
    <t>Devengado/ Modificado</t>
  </si>
  <si>
    <t>3 = (1 + 2 )</t>
  </si>
  <si>
    <t>8 = ( 3 - 5 )</t>
  </si>
  <si>
    <t>5/1</t>
  </si>
  <si>
    <t>5/3</t>
  </si>
  <si>
    <t>Gestión</t>
  </si>
  <si>
    <t>G1112</t>
  </si>
  <si>
    <t>Operación del Órgano Interno de Control del Instituto de Salud Pública del Estado de Guanajuato</t>
  </si>
  <si>
    <t>0104</t>
  </si>
  <si>
    <t>G1113</t>
  </si>
  <si>
    <t>Operación Administrativa de la Dirección General de Servicios de Salud</t>
  </si>
  <si>
    <t>0201</t>
  </si>
  <si>
    <t>G1115</t>
  </si>
  <si>
    <t>Operación administrativa de la Dirección General de Administración</t>
  </si>
  <si>
    <t>0501</t>
  </si>
  <si>
    <t>G1116</t>
  </si>
  <si>
    <t>Adquisición, almacenamiento y distribución de insumos para la salud, así como la conservación de los bienes muebles e inmuebles del ISAPEG a través de la Dirección de Recursos Materiales y Servicios Generales</t>
  </si>
  <si>
    <t>0502</t>
  </si>
  <si>
    <t>G1117</t>
  </si>
  <si>
    <t>Operación y administración de la Dirección General de Recursos Humanos</t>
  </si>
  <si>
    <t>0601</t>
  </si>
  <si>
    <t>G1120</t>
  </si>
  <si>
    <t>Administración de enlaces con Instituciones de los sectores Públicos y Privados</t>
  </si>
  <si>
    <t>0815</t>
  </si>
  <si>
    <t>G1344</t>
  </si>
  <si>
    <t>Servicios, mantenimiento y conservación en Unidades Centrales</t>
  </si>
  <si>
    <t>G2098</t>
  </si>
  <si>
    <t>Operación y Administración del Despacho de la Dirección General del ISAPEG</t>
  </si>
  <si>
    <t>0101</t>
  </si>
  <si>
    <t>G2099</t>
  </si>
  <si>
    <t>Atención de Asuntos en la Coordinación de Asuntos Jurídicos</t>
  </si>
  <si>
    <t>0103</t>
  </si>
  <si>
    <t>G2100</t>
  </si>
  <si>
    <t>Operación Administrativa de la Coordinación de Comunicación Social</t>
  </si>
  <si>
    <t>0102</t>
  </si>
  <si>
    <t>G2101</t>
  </si>
  <si>
    <t>Promoción, implementación y evaluación de Estrategias en Materia de Salud Pública en la Coordinación General de Salud Pública</t>
  </si>
  <si>
    <t>0106</t>
  </si>
  <si>
    <t>G2102</t>
  </si>
  <si>
    <t>Promoción e Implementación de Políticas para la Administración de Recursos Humanos, Financieros y Materiales a través de la Coordinación General de Administración y Finanzas</t>
  </si>
  <si>
    <t>0107</t>
  </si>
  <si>
    <t>G2103</t>
  </si>
  <si>
    <t>Planeación estratégica de la Dirección General de Planeación y Desarrollo</t>
  </si>
  <si>
    <t>0301</t>
  </si>
  <si>
    <t>Proceso</t>
  </si>
  <si>
    <t>P1086</t>
  </si>
  <si>
    <t>Operación de la Jurisdicción Sanitaria I Guanajuato</t>
  </si>
  <si>
    <t>0701</t>
  </si>
  <si>
    <t>P1089</t>
  </si>
  <si>
    <t>Operación de la Jurisdicción Sanitaria  II San Miguel de Allende</t>
  </si>
  <si>
    <t>0702</t>
  </si>
  <si>
    <t>P1091</t>
  </si>
  <si>
    <t>Operación de la Jurisdicción Sanitaria  III Celaya</t>
  </si>
  <si>
    <t>0703</t>
  </si>
  <si>
    <t>P1094</t>
  </si>
  <si>
    <t>Operación de la Jurisdicción Sanitaria  IV Acámbaro</t>
  </si>
  <si>
    <t>0704</t>
  </si>
  <si>
    <t>P1097</t>
  </si>
  <si>
    <t>Operación de la Jurisdicción Sanitaria  V Salamanca</t>
  </si>
  <si>
    <t>0705</t>
  </si>
  <si>
    <t>P1101</t>
  </si>
  <si>
    <t>Operación de la Jurisdicción Sanitaria  VI Irapuato</t>
  </si>
  <si>
    <t>0706</t>
  </si>
  <si>
    <t>P1103</t>
  </si>
  <si>
    <t>Operación de la Jurisdicción Sanitaria  VII León</t>
  </si>
  <si>
    <t>0707</t>
  </si>
  <si>
    <t>P1106</t>
  </si>
  <si>
    <t>Operación de la Jurisdicción Sanitaria  VIII San Francisco del Rincón</t>
  </si>
  <si>
    <t>0708</t>
  </si>
  <si>
    <t>P1109</t>
  </si>
  <si>
    <t>Operación del Laboratorio Estatal de Salud Pública para colaborar en la vigilancia epidemiológica y sanitaria</t>
  </si>
  <si>
    <t>0901</t>
  </si>
  <si>
    <t>P1110</t>
  </si>
  <si>
    <t>Operación del Centro Estatal de Medicina Transfusional</t>
  </si>
  <si>
    <t>0902</t>
  </si>
  <si>
    <t>P1111</t>
  </si>
  <si>
    <t>Operación del Sistema de Urgencias del Estado de Guanajuato</t>
  </si>
  <si>
    <t>0903</t>
  </si>
  <si>
    <t>P1113</t>
  </si>
  <si>
    <t>Operación del Centro Estatal de Trasplantes</t>
  </si>
  <si>
    <t>0905</t>
  </si>
  <si>
    <t>P1115</t>
  </si>
  <si>
    <t>Operación del Primer Nivel de Atención en la Unidad Médica Municipio Guanajuato</t>
  </si>
  <si>
    <t>0709</t>
  </si>
  <si>
    <t>P1117</t>
  </si>
  <si>
    <t>Operación del Primer Nivel de Atención en la Unidad Médica Municipio Dolores Hidalgo</t>
  </si>
  <si>
    <t>0710</t>
  </si>
  <si>
    <t>P1119</t>
  </si>
  <si>
    <t>Operación del Primer Nivel de Atención en la Unidad Médica Municipio San Diego de la Unión</t>
  </si>
  <si>
    <t>0711</t>
  </si>
  <si>
    <t>P1121</t>
  </si>
  <si>
    <t>Operación del Primer Nivel de Atención en la Unidad Médica Municipio San Felipe</t>
  </si>
  <si>
    <t>0712</t>
  </si>
  <si>
    <t>P1123</t>
  </si>
  <si>
    <t>Operación del Primer Nivel de Atención en la Unidad Médica Municipio Ocampo</t>
  </si>
  <si>
    <t>0713</t>
  </si>
  <si>
    <t>P1125</t>
  </si>
  <si>
    <t>Operación del Primer Nivel de Atención en la Unidad Médica Municipio San Miguel de Allende</t>
  </si>
  <si>
    <t>0714</t>
  </si>
  <si>
    <t>P1127</t>
  </si>
  <si>
    <t>Operación del Primer Nivel de Atención en la Unidad Médica Municipio Dr. Mora</t>
  </si>
  <si>
    <t>0715</t>
  </si>
  <si>
    <t>P1129</t>
  </si>
  <si>
    <t>Operación del Primer Nivel de Atención en la Unidad Médica Municipio San José Iturbide</t>
  </si>
  <si>
    <t>0716</t>
  </si>
  <si>
    <t>P1131</t>
  </si>
  <si>
    <t>Operación del Primer Nivel de Atención en la Unidad Médica Municipio San Luis de la Paz</t>
  </si>
  <si>
    <t>0717</t>
  </si>
  <si>
    <t>P1133</t>
  </si>
  <si>
    <t>Operación del Primer Nivel de Atención en la Unidad Médica Municipio Victoria</t>
  </si>
  <si>
    <t>0718</t>
  </si>
  <si>
    <t>P1137</t>
  </si>
  <si>
    <t>Operación del Primer Nivel de Atención en la Unidad Médica Municipio Tierra Blanca</t>
  </si>
  <si>
    <t>0720</t>
  </si>
  <si>
    <t>P1139</t>
  </si>
  <si>
    <t>Operación del Primer Nivel de Atención en la Unidad Médica Municipio Atarjea</t>
  </si>
  <si>
    <t>0721</t>
  </si>
  <si>
    <t>P1141</t>
  </si>
  <si>
    <t>Operación del Primer Nivel de Atención en la Unidad Médica Municipio Xichú</t>
  </si>
  <si>
    <t>0722</t>
  </si>
  <si>
    <t>P1143</t>
  </si>
  <si>
    <t>Operación del Primer Nivel de Atención en la Unidad Médica Municipio Celaya</t>
  </si>
  <si>
    <t>0723</t>
  </si>
  <si>
    <t>P1145</t>
  </si>
  <si>
    <t>Operación del Primer Nivel de Atención en la Unidad Médica Municipio Santa Cruz de Juventino Rosas</t>
  </si>
  <si>
    <t>0724</t>
  </si>
  <si>
    <t>P1147</t>
  </si>
  <si>
    <t>Operación del Primer Nivel de Atención en la Unidad Médica Municipio Cortazar</t>
  </si>
  <si>
    <t>0725</t>
  </si>
  <si>
    <t>P1149</t>
  </si>
  <si>
    <t>Operación del Primer Nivel de Atención en la Unidad Médica Municipio de Tarimoro</t>
  </si>
  <si>
    <t>0726</t>
  </si>
  <si>
    <t>P1151</t>
  </si>
  <si>
    <t>Operación del Primer Nivel de Atención en la Unidad Médica Municipio Comonfort</t>
  </si>
  <si>
    <t>0727</t>
  </si>
  <si>
    <t>P1153</t>
  </si>
  <si>
    <t>Operación del Primer Nivel de Atención en la Unidad Médica Municipio Villagrán</t>
  </si>
  <si>
    <t>0728</t>
  </si>
  <si>
    <t>P1155</t>
  </si>
  <si>
    <t>Operación del Primer Nivel de Atención en la Unidad Médica Municipio Apaseo El Alto</t>
  </si>
  <si>
    <t>0729</t>
  </si>
  <si>
    <t>P1157</t>
  </si>
  <si>
    <t>Operación del Primer Nivel de Atención en la Unidad Médica Municipio Apaseo El Grande</t>
  </si>
  <si>
    <t>0730</t>
  </si>
  <si>
    <t>P1159</t>
  </si>
  <si>
    <t>Operación del Primer Nivel de Atención en la Unidad Médica Municipio Acambaro</t>
  </si>
  <si>
    <t>0731</t>
  </si>
  <si>
    <t>P1161</t>
  </si>
  <si>
    <t>Operación del Primer Nivel de Atención en la Unidad Médica Municipio Salvatierra</t>
  </si>
  <si>
    <t>0732</t>
  </si>
  <si>
    <t>P1163</t>
  </si>
  <si>
    <t>Operación del Primer Nivel de Atención en la Unidad Médica Municipio Coroneo</t>
  </si>
  <si>
    <t>0733</t>
  </si>
  <si>
    <t>P1165</t>
  </si>
  <si>
    <t>Operación del Primer Nivel de Atención en la Unidad Médica Municipio Santiago Maravatio</t>
  </si>
  <si>
    <t>0734</t>
  </si>
  <si>
    <t>P1167</t>
  </si>
  <si>
    <t>Operación del Primer Nivel de Atención en la Unidad Médica Municipio Tarandacuao</t>
  </si>
  <si>
    <t>0735</t>
  </si>
  <si>
    <t>P1169</t>
  </si>
  <si>
    <t>Operación del Primer Nivel de Atención en la Unidad Médica Municipio Jerécuaro</t>
  </si>
  <si>
    <t>0736</t>
  </si>
  <si>
    <t>P1171</t>
  </si>
  <si>
    <t>Operación del Primer Nivel de Atención en la Unidad Médica Municipio Salamanca</t>
  </si>
  <si>
    <t>0737</t>
  </si>
  <si>
    <t>P1173</t>
  </si>
  <si>
    <t>Operación del Primer Nivel de Atención en la Unidad Médica Municipio Valle de Santiago</t>
  </si>
  <si>
    <t>0738</t>
  </si>
  <si>
    <t>P1177</t>
  </si>
  <si>
    <t>Operación del Primer Nivel de Atención en la Unidad Médica Municipio Yuriria</t>
  </si>
  <si>
    <t>0740</t>
  </si>
  <si>
    <t>P1179</t>
  </si>
  <si>
    <t>Operación del Primer Nivel de Atención en la Unidad Médica Municipio Uriangato</t>
  </si>
  <si>
    <t>0741</t>
  </si>
  <si>
    <t>P1181</t>
  </si>
  <si>
    <t>Operación del Primer Nivel de Atención en la Unidad Médica Municipio Moroleon</t>
  </si>
  <si>
    <t>0742</t>
  </si>
  <si>
    <t>P1183</t>
  </si>
  <si>
    <t>Operación del Primer Nivel de Atención en la Unidad Médica Municipio Irapuato</t>
  </si>
  <si>
    <t>0743</t>
  </si>
  <si>
    <t>P1185</t>
  </si>
  <si>
    <t>Operación del Primer Nivel de Atención en la Unidad Médica Municipio Abasolo</t>
  </si>
  <si>
    <t>0744</t>
  </si>
  <si>
    <t>P1187</t>
  </si>
  <si>
    <t>Operación del Primer Nivel de Atención en la Unidad Médica Municipio Cueramaro</t>
  </si>
  <si>
    <t>0745</t>
  </si>
  <si>
    <t>P1189</t>
  </si>
  <si>
    <t>Operación del Primer Nivel de Atención en la Unidad Médica Municipio Huanimaro</t>
  </si>
  <si>
    <t>0746</t>
  </si>
  <si>
    <t>P1191</t>
  </si>
  <si>
    <t>Operación del Primer Nivel de Atención en la Unidad Médica Municipio Pueblo Nuevo</t>
  </si>
  <si>
    <t>0747</t>
  </si>
  <si>
    <t>P1193</t>
  </si>
  <si>
    <t>Operación del Primer Nivel de Atención en la Unidad Médica Municipio Pénjamo</t>
  </si>
  <si>
    <t>0748</t>
  </si>
  <si>
    <t>P1195</t>
  </si>
  <si>
    <t>Operación del Primer Nivel de Atención en la Unidad Médica Municipio León</t>
  </si>
  <si>
    <t>0749</t>
  </si>
  <si>
    <t>P1197</t>
  </si>
  <si>
    <t>Operación del Primer Nivel de Atención en la Unidad Médica Municipio Silao</t>
  </si>
  <si>
    <t>0750</t>
  </si>
  <si>
    <t>P1199</t>
  </si>
  <si>
    <t>Operación del Primer Nivel de Atención en la Unidad Médica Municipio Romita</t>
  </si>
  <si>
    <t>0751</t>
  </si>
  <si>
    <t>P1201</t>
  </si>
  <si>
    <t>Operación del Primer Nivel de Atención en la Unidad Médica Municipio San Francisco del Rincón</t>
  </si>
  <si>
    <t>0752</t>
  </si>
  <si>
    <t>P1203</t>
  </si>
  <si>
    <t>Operación del Primer Nivel de Atención en la Unidad Médica Municipio Purísima del Rincón</t>
  </si>
  <si>
    <t>0753</t>
  </si>
  <si>
    <t>P1205</t>
  </si>
  <si>
    <t>Operación del Primer Nivel de Atención en la Unidad Médica Municipio Cd  Manuel Doblado</t>
  </si>
  <si>
    <t>0754</t>
  </si>
  <si>
    <t>P1207</t>
  </si>
  <si>
    <t>Hospitalización y valoración de pacientes en el Hospital General Acámbaro</t>
  </si>
  <si>
    <t>0801</t>
  </si>
  <si>
    <t>P1210</t>
  </si>
  <si>
    <t>Hospitalización y valoración de pacientes en el Hospital General Celaya</t>
  </si>
  <si>
    <t>0803</t>
  </si>
  <si>
    <t>P1213</t>
  </si>
  <si>
    <t>Hospitalización y valoración de pacientes en el Hospital General de San José Iturbide</t>
  </si>
  <si>
    <t>0826</t>
  </si>
  <si>
    <t>P1216</t>
  </si>
  <si>
    <t>Hospitalización y valoración de pacientes en el Hospital General de Silao</t>
  </si>
  <si>
    <t>0827</t>
  </si>
  <si>
    <t>P1219</t>
  </si>
  <si>
    <t>Hospitalización y valoración de pacientes en el Hospital General Dolores Hidalgo</t>
  </si>
  <si>
    <t>0804</t>
  </si>
  <si>
    <t>P1222</t>
  </si>
  <si>
    <t>Hospitalización y valoración de pacientes en el Hospital General Guanajuato</t>
  </si>
  <si>
    <t>0805</t>
  </si>
  <si>
    <t>P1225</t>
  </si>
  <si>
    <t>Hospitalización y valoración de pacientes en el Hospital General Irapuato</t>
  </si>
  <si>
    <t>0806</t>
  </si>
  <si>
    <t>P1228</t>
  </si>
  <si>
    <t>Hospitalización y valoración de pacientes en el Hospital General León</t>
  </si>
  <si>
    <t>0807</t>
  </si>
  <si>
    <t>P1231</t>
  </si>
  <si>
    <t>Hospitalización y valoración de pacientes en el Hospital General Pénjamo</t>
  </si>
  <si>
    <t>0813</t>
  </si>
  <si>
    <t>P1234</t>
  </si>
  <si>
    <t>Hospitalización y valoración de pacientes en el Hospital General Salamanca</t>
  </si>
  <si>
    <t>0808</t>
  </si>
  <si>
    <t>P1237</t>
  </si>
  <si>
    <t>Hospitalización y valoración de pacientes en el Hospital General Salvatierra</t>
  </si>
  <si>
    <t>0809</t>
  </si>
  <si>
    <t>P1240</t>
  </si>
  <si>
    <t>Hospitalización y valoración de pacientes en el Hospital General San Luis de la Paz</t>
  </si>
  <si>
    <t>0814</t>
  </si>
  <si>
    <t>P1244</t>
  </si>
  <si>
    <t>Hospitalización y valoración de pacientes en el Hospital General San Miguel Allende</t>
  </si>
  <si>
    <t>0802</t>
  </si>
  <si>
    <t>P1248</t>
  </si>
  <si>
    <t>Hospitalización y valoración de pacientes en el Hospital General Uriangato</t>
  </si>
  <si>
    <t>0810</t>
  </si>
  <si>
    <t>P1251</t>
  </si>
  <si>
    <t>Hospitalización y valoración de pacientes en el Hospital Comunitario Apaseo el Alto</t>
  </si>
  <si>
    <t>0830</t>
  </si>
  <si>
    <t>P1253</t>
  </si>
  <si>
    <t>Hospitalización y valoración de pacientes en el Hospital General Valle de Santiago</t>
  </si>
  <si>
    <t>0828</t>
  </si>
  <si>
    <t>P1256</t>
  </si>
  <si>
    <t>Hospitalización y valoración de pacientes en el Hospital Materno de Celaya</t>
  </si>
  <si>
    <t>0843</t>
  </si>
  <si>
    <t>P1260</t>
  </si>
  <si>
    <t>Hospitalización y valoración de pacientes en el Hospital Materno Infantil de Irapuato</t>
  </si>
  <si>
    <t>0845</t>
  </si>
  <si>
    <t>P1263</t>
  </si>
  <si>
    <t>Hospitalización y valoración de pacientes en el Hospital Comunitario Apaseo el Grande</t>
  </si>
  <si>
    <t>0824</t>
  </si>
  <si>
    <t>P1265</t>
  </si>
  <si>
    <t>Hospitalización y valoración de pacientes en el Hospital Materno San Luis de la Paz</t>
  </si>
  <si>
    <t>0842</t>
  </si>
  <si>
    <t>P1270</t>
  </si>
  <si>
    <t>Hospitalización y valoración de pacientes en el Hospital Comunitario Comonfort</t>
  </si>
  <si>
    <t>0823</t>
  </si>
  <si>
    <t>P1273</t>
  </si>
  <si>
    <t>Hospitalización y valoración de pacientes en el Hospital Comunitario Yuriria</t>
  </si>
  <si>
    <t>0840</t>
  </si>
  <si>
    <t>P1274</t>
  </si>
  <si>
    <t>Hospitalización y valoración de pacientes en el Hospital Comunitario Cortazar</t>
  </si>
  <si>
    <t>0833</t>
  </si>
  <si>
    <t>P1278</t>
  </si>
  <si>
    <t>Hospitalización y valoración de pacientes en el Hospital Comunitario Villagrán</t>
  </si>
  <si>
    <t>0835</t>
  </si>
  <si>
    <t>P1281</t>
  </si>
  <si>
    <t>Hospitalización y valoración de pacientes en el Hospital Comunitario Huanímaro</t>
  </si>
  <si>
    <t>0837</t>
  </si>
  <si>
    <t>P1284</t>
  </si>
  <si>
    <t>Hospitalización y valoración de pacientes en el Hospital Comunitario Tarimoro</t>
  </si>
  <si>
    <t>0834</t>
  </si>
  <si>
    <t>P1288</t>
  </si>
  <si>
    <t>Hospitalización y valoración de pacientes en el Hospital Comunitario Jaral del Progreso</t>
  </si>
  <si>
    <t>0838</t>
  </si>
  <si>
    <t>P1289</t>
  </si>
  <si>
    <t>Hospitalización y valoración de pacientes en el Hospital Comunitario Santa Cruz de Juventino Rosas</t>
  </si>
  <si>
    <t>0832</t>
  </si>
  <si>
    <t>P1294</t>
  </si>
  <si>
    <t>Hospitalización y valoración de pacientes en el Hospital Comunitario San Francisco del Rincón</t>
  </si>
  <si>
    <t>0817</t>
  </si>
  <si>
    <t>P1295</t>
  </si>
  <si>
    <t>Hospitalización y valoración de pacientes en el Hospital Comunitario Jerecuaro</t>
  </si>
  <si>
    <t>0825</t>
  </si>
  <si>
    <t>P1299</t>
  </si>
  <si>
    <t>Hospitalización y valoración de pacientes en el Hospital Comunitario San Felipe</t>
  </si>
  <si>
    <t>0816</t>
  </si>
  <si>
    <t>P1302</t>
  </si>
  <si>
    <t>Hospitalización y valoración de pacientes en el Hospital Comunitario Manuel Doblado</t>
  </si>
  <si>
    <t>0831</t>
  </si>
  <si>
    <t>P1305</t>
  </si>
  <si>
    <t>Hospitalización y valoración de pacientes en el Hospital Comunitario San Diego de la Unión</t>
  </si>
  <si>
    <t>0841</t>
  </si>
  <si>
    <t>P1308</t>
  </si>
  <si>
    <t>Hospitalización y valoración de pacientes en el Hospital Comunitario Moroleón</t>
  </si>
  <si>
    <t>0839</t>
  </si>
  <si>
    <t>P1310</t>
  </si>
  <si>
    <t>Hospitalización y valoración de pacientes en el Hospital Comunitario Romita</t>
  </si>
  <si>
    <t>0819</t>
  </si>
  <si>
    <t>P1316</t>
  </si>
  <si>
    <t>Hospitalización y valoración de pacientes en el Hospital de Especialidades Materno Infantil de León</t>
  </si>
  <si>
    <t>0811</t>
  </si>
  <si>
    <t>P1321</t>
  </si>
  <si>
    <t>Hospitalización y valoración de pacientes en el Hospital de Especialidades Pediátrico de León</t>
  </si>
  <si>
    <t>0844</t>
  </si>
  <si>
    <t>P1324</t>
  </si>
  <si>
    <t>Atención de pacientes en el Centro de Atención Integral a la Salud Mental de León</t>
  </si>
  <si>
    <t>0812</t>
  </si>
  <si>
    <t>P1327</t>
  </si>
  <si>
    <t>Hospitalización y valoración de pacientes en El Centro Estatal de Cuidados Críticos, Salamanca</t>
  </si>
  <si>
    <t>0907</t>
  </si>
  <si>
    <t>P1330</t>
  </si>
  <si>
    <t>Valoración de pacientes en El Centro Estatal de Atención Integral en Adicciones de León</t>
  </si>
  <si>
    <t>0908</t>
  </si>
  <si>
    <t>P2140</t>
  </si>
  <si>
    <t>Hospitalización y valoración de pacientes en el Hospital Comunitario Abasolo</t>
  </si>
  <si>
    <t>0829</t>
  </si>
  <si>
    <t>P2151</t>
  </si>
  <si>
    <t>Operación del Primer Nivel de Atención en la Unidad Médica Municipio Santa Catarina</t>
  </si>
  <si>
    <t>0719</t>
  </si>
  <si>
    <t>P2350</t>
  </si>
  <si>
    <t>Operación del Consejo Guanajuatense para la prevención y control del VIH/SIDA</t>
  </si>
  <si>
    <t>0904</t>
  </si>
  <si>
    <t>P2776</t>
  </si>
  <si>
    <t>Operación de Laboratorio Estatal de Salud Pública en materia de capacitación e investigación</t>
  </si>
  <si>
    <t>P2778</t>
  </si>
  <si>
    <t>Operación del Primer Nivel de Atención en la Unidad Médica Municipio Jaral del Progreso</t>
  </si>
  <si>
    <t>0739</t>
  </si>
  <si>
    <t>P2779</t>
  </si>
  <si>
    <t>Operación y Administración de la Dirección General de Servicios de Salud impulsando Acciones de Prevención</t>
  </si>
  <si>
    <t>P2780</t>
  </si>
  <si>
    <t>Operación y Administración de la Dirección General de Servicios de Salud en las Unidades Médicas de Segundo Nivel de atención</t>
  </si>
  <si>
    <t>P2781</t>
  </si>
  <si>
    <t>Dirección General de Protección contra Riesgos Sanitarios</t>
  </si>
  <si>
    <t>0401</t>
  </si>
  <si>
    <t>P2800</t>
  </si>
  <si>
    <t>Hospitalización y valoración de pacientes en el Hospital de los Pueblos del Rincón</t>
  </si>
  <si>
    <t>0846</t>
  </si>
  <si>
    <t>P2801</t>
  </si>
  <si>
    <t>Ejecución de servicios de mantenimiento y conservación de los equipos médicos e instrumental de las Unidades Médicas del ISAPEG</t>
  </si>
  <si>
    <t>P2883</t>
  </si>
  <si>
    <t>Hospitalización y valoración de pacientes en el Hospital Comunitario Las Joyas</t>
  </si>
  <si>
    <t>0847</t>
  </si>
  <si>
    <t>P2884</t>
  </si>
  <si>
    <t>Gestión en el proceso de capacitación para fortalecer la formación de los prestadores de servicios de salud de la Jurisdicción Sanitaria I Guanajuato</t>
  </si>
  <si>
    <t>P2885</t>
  </si>
  <si>
    <t>Gestión en el proceso de capacitación para fortalecer la formación de los prestadores de servicios de salud de la Jurisdicción Sanitaria II San Miguel de Allende</t>
  </si>
  <si>
    <t>P2886</t>
  </si>
  <si>
    <t>Gestión en el proceso de capacitación para fortalecer la formación de los prestadores de servicios de salud de la Jurisdicción Sanitaria III Celaya</t>
  </si>
  <si>
    <t>P2887</t>
  </si>
  <si>
    <t>Gestión en el proceso de capacitación para fortalecer la formación de los prestadores de servicios de salud de la Jurisdicción Sanitaria IV Acambaro</t>
  </si>
  <si>
    <t>P2888</t>
  </si>
  <si>
    <t>Gestión en el proceso de capacitación para fortalecer la formación de los prestadores de servicios de salud de la Jurisdicción Sanitaria V Salamanca</t>
  </si>
  <si>
    <t>P2889</t>
  </si>
  <si>
    <t>Gestión en el proceso de capacitación para fortalecer la formación de los prestadores de servicios de salud de la Jurisdicción Sanitaria VI Irapuato</t>
  </si>
  <si>
    <t>P2890</t>
  </si>
  <si>
    <t>Gestión en el proceso de capacitación para fortalecer la formación de los prestadores de servicios de salud de la Jurisdicción Sanitaria VII León</t>
  </si>
  <si>
    <t>P2891</t>
  </si>
  <si>
    <t>Gestión en el proceso de capacitación para fortalecer la formación de los prestadores de servicios de salud de la Jurisdicción Sanitaria VIII San Francisco del Rincón</t>
  </si>
  <si>
    <t>P2919</t>
  </si>
  <si>
    <t>Operación de los Servicios de Salud a la Comunidad de la Unidad Médica Municipio Dolores Hidalgo</t>
  </si>
  <si>
    <t>P2920</t>
  </si>
  <si>
    <t>Operación de los Servicios de Salud a la Comunidad de la Unidad Médica Municipio San Diego de la Unión</t>
  </si>
  <si>
    <t>P2921</t>
  </si>
  <si>
    <t>Operación de los Servicios de Salud a la Comunidad de la Unidad Médica Municipio San Felipe</t>
  </si>
  <si>
    <t>P2922</t>
  </si>
  <si>
    <t>Operación de los Servicios de Salud a la Comunidad de la Unidad Médica Municipio Ocampo</t>
  </si>
  <si>
    <t>P2923</t>
  </si>
  <si>
    <t>Operación de los Servicios de Salud a la Comunidad de la Unidad Médica Municipio San Miguel de Allende</t>
  </si>
  <si>
    <t>P2924</t>
  </si>
  <si>
    <t>Operación de los Servicios de Salud a la Comunidad de la Unidad Médica Municipio Dr. Mora</t>
  </si>
  <si>
    <t>P2925</t>
  </si>
  <si>
    <t>Operación de los Servicios de Salud a la Comunidad de la Unidad Médica Municipio San José Iturbide</t>
  </si>
  <si>
    <t>P2926</t>
  </si>
  <si>
    <t>Operación de los Servicios de Salud a la Comunidad de la Unidad Médica Municipio San Luis de la Paz</t>
  </si>
  <si>
    <t>P2927</t>
  </si>
  <si>
    <t>Operación de los Servicios de Salud a la Comunidad de la Unidad Médica Municipio Victoria</t>
  </si>
  <si>
    <t>P2928</t>
  </si>
  <si>
    <t>Operación de los Servicios de Salud a la Comunidad de la Unidad Médica Municipio Tierra Blanca</t>
  </si>
  <si>
    <t>P2929</t>
  </si>
  <si>
    <t>Operación de los Servicios de Salud a la Comunidad de la Unidad Médica Municipio Atarjea</t>
  </si>
  <si>
    <t>P2930</t>
  </si>
  <si>
    <t>Operación de los Servicios de Salud a la Comunidad de la Unidad Médica Municipio Xichú</t>
  </si>
  <si>
    <t>P2931</t>
  </si>
  <si>
    <t>Operación de los Servicios de Salud a la Comunidad de la Unidad Médica Municipio Celaya</t>
  </si>
  <si>
    <t>P2932</t>
  </si>
  <si>
    <t>Operación de los Servicios de Salud a la Comunidad de la Unidad Médica Municipio Santa Cruz de Juventino Rosas</t>
  </si>
  <si>
    <t>P2933</t>
  </si>
  <si>
    <t>Operación de los Servicios de Salud a la Comunidad de la Unidad Médica Municipio Cortazar</t>
  </si>
  <si>
    <t>P2934</t>
  </si>
  <si>
    <t>Operación de los Servicios de Salud a la Comunidad de la Unidad Médica Municipio Tarimoro</t>
  </si>
  <si>
    <t>P2935</t>
  </si>
  <si>
    <t>Operación de los Servicios de Salud a la Comunidad de la Unidad Médica Municipio Comonfort</t>
  </si>
  <si>
    <t>P2936</t>
  </si>
  <si>
    <t>Operación de los Servicios de Salud a la Comunidad de la Unidad Médica Municipio Villagrán</t>
  </si>
  <si>
    <t>P2937</t>
  </si>
  <si>
    <t>Operación de los Servicios de Salud a la Comunidad de la Unidad Médica Municipio Apaseo El Alto</t>
  </si>
  <si>
    <t>P2938</t>
  </si>
  <si>
    <t>Operación de los Servicios de Salud a la Comunidad de la Unidad Médica Municipio Apaseo El Grande</t>
  </si>
  <si>
    <t>P2939</t>
  </si>
  <si>
    <t>Operación de los Servicios de Salud a la Comunidad de la Unidad Médica Municipio Acambaro</t>
  </si>
  <si>
    <t>P2940</t>
  </si>
  <si>
    <t>Operación de los Servicios de Salud a la Comunidad de la Unidad Médica Municipio Salvatierra</t>
  </si>
  <si>
    <t>P2941</t>
  </si>
  <si>
    <t>Operación de los Servicios de Salud a la Comunidad de la Unidad Médica Municipio Coroneo</t>
  </si>
  <si>
    <t>P2942</t>
  </si>
  <si>
    <t>Operación de los Servicios de Salud a la Comunidad de la Unidad Médica Municipio Santiago Maravatio</t>
  </si>
  <si>
    <t>P2943</t>
  </si>
  <si>
    <t>Operación de los Servicios de Salud a la Comunidad de la Unidad Médica Municipio Tarandacuao</t>
  </si>
  <si>
    <t>P2944</t>
  </si>
  <si>
    <t>Operación de los Servicios de Salud a la Comunidad de la Unidad Médica Municipio Jerécuaro</t>
  </si>
  <si>
    <t>P2945</t>
  </si>
  <si>
    <t>Operación de los Servicios de Salud a la Comunidad de la Unidad Médica Municipio Salamanca</t>
  </si>
  <si>
    <t>P2946</t>
  </si>
  <si>
    <t>Operación de los Servicios de Salud a la Comunidad de la Unidad Médica Municipio Valle de Santiago</t>
  </si>
  <si>
    <t>P2947</t>
  </si>
  <si>
    <t>Operación de los Servicios de Salud a la Comunidad de la Unidad Médica Municipio Yuriria</t>
  </si>
  <si>
    <t>P2948</t>
  </si>
  <si>
    <t>Operación de los Servicios de Salud a la Comunidad de la Unidad Médica Municipio Uriangato</t>
  </si>
  <si>
    <t>P2949</t>
  </si>
  <si>
    <t>Operación de los Servicios de Salud a la Comunidad de la Unidad Médica Municipio Moroleon</t>
  </si>
  <si>
    <t>P2950</t>
  </si>
  <si>
    <t>Operación de los Servicios de Salud a la Comunidad de la Unidad Médica Municipio Irapuato</t>
  </si>
  <si>
    <t>P2951</t>
  </si>
  <si>
    <t>Operación de los Servicios de Salud a la Comunidad de la Unidad Médica Municipio Abasolo</t>
  </si>
  <si>
    <t>P2952</t>
  </si>
  <si>
    <t>Operación de los Servicios de Salud a la Comunidad de la Unidad Médica Municipio Cuerámaro</t>
  </si>
  <si>
    <t>P2954</t>
  </si>
  <si>
    <t>Operación de los Servicios de Salud a la Comunidad de la Unidad Médica Municipio Pueblo Nuevo</t>
  </si>
  <si>
    <t>P2955</t>
  </si>
  <si>
    <t>Operación de los Servicios de Salud a la Comunidad de la Unidad Médica Municipio Pénjamo</t>
  </si>
  <si>
    <t>P2956</t>
  </si>
  <si>
    <t>Operación de los Servicios de Salud a la Comunidad de la Unidad Médica Municipio León</t>
  </si>
  <si>
    <t>P2957</t>
  </si>
  <si>
    <t>Operación de los Servicios de Salud a la Comunidad de la Unidad Médica Municipio Silao</t>
  </si>
  <si>
    <t>P2958</t>
  </si>
  <si>
    <t>Operación de los Servicios de Salud a la Comunidad de la Unidad Médica Municipio Romita</t>
  </si>
  <si>
    <t>P2959</t>
  </si>
  <si>
    <t>Operación de los Servicios de Salud a la Comunidad de la Unidad Médica Municipio San Francisco del Rincón</t>
  </si>
  <si>
    <t>P2960</t>
  </si>
  <si>
    <t>Operación de los Servicios de Salud a la Comunidad de la Unidad Médica Municipio Purísima del Rincón</t>
  </si>
  <si>
    <t>P2961</t>
  </si>
  <si>
    <t>Operación de los Servicios de Salud a la Comunidad de la Unidad Médica Municipio Cd  Manuel Doblado</t>
  </si>
  <si>
    <t>P2964</t>
  </si>
  <si>
    <t>Operación de los Servicios de Salud a la Comunidad de la Unidad Médica Municipio Santa Catarina</t>
  </si>
  <si>
    <t>P2965</t>
  </si>
  <si>
    <t>Operación de los Servicios de Salud a la Comunidad de la Unidad Médica Municipio Jaral del Progreso</t>
  </si>
  <si>
    <t>P2969</t>
  </si>
  <si>
    <t>Servicios, mantenimiento y conservación en Unidades Médicas de Segundo Nivel de atención</t>
  </si>
  <si>
    <t>P2970</t>
  </si>
  <si>
    <t>Servicios, mantenimiento y conservación en Unidades Médicas de Primer Nivel de atención</t>
  </si>
  <si>
    <t>P3156</t>
  </si>
  <si>
    <t>Operación y Administración de la Dirección General de Servicios de Salud de las Unidades de Primer Nivel de atención</t>
  </si>
  <si>
    <t>P3157</t>
  </si>
  <si>
    <t>Operación y Administración de la Dirección General de Servicios de Salud de las Unidades de Médicas de especialidad de atención</t>
  </si>
  <si>
    <t>P3158</t>
  </si>
  <si>
    <t>Operación y Administración de la Dirección General de Servicios de Salud de las Unidades de Apoyo</t>
  </si>
  <si>
    <t>P3159</t>
  </si>
  <si>
    <t>Servicios, mantenimiento y conservación en Jurisdicciones Sanitarias</t>
  </si>
  <si>
    <t>P3160</t>
  </si>
  <si>
    <t>Servicios, mantenimiento y conservación en Unidades Médicas de Especialidad de Atención</t>
  </si>
  <si>
    <t>P3161</t>
  </si>
  <si>
    <t>Servicios, mantenimiento y conservación en Unidades de Apoyo</t>
  </si>
  <si>
    <t>P3162</t>
  </si>
  <si>
    <t>Hospitalización y valoración de pacientes en el Hospital COVID-19</t>
  </si>
  <si>
    <t>0848</t>
  </si>
  <si>
    <t>P3197</t>
  </si>
  <si>
    <t>Operación y Administración de la Dirección General de Servicios de Salud de las Unidades de Segundo Nivel de atención</t>
  </si>
  <si>
    <t>P3198</t>
  </si>
  <si>
    <t>Gestión en el proceso de capacitación para fortalecer la formación de los prestadores de servicios de salud</t>
  </si>
  <si>
    <t>Proyecto</t>
  </si>
  <si>
    <t>Q0058</t>
  </si>
  <si>
    <t>Contingencias Epidemiológicas por Vectores</t>
  </si>
  <si>
    <t>Q0060</t>
  </si>
  <si>
    <t>Mi hospital cercano</t>
  </si>
  <si>
    <t>Q0063</t>
  </si>
  <si>
    <t>Fortalecimiento de la Red de Emergencia para transferencia, referencia y contrareferencia de pacientes</t>
  </si>
  <si>
    <t>Q1241</t>
  </si>
  <si>
    <t>Cuidando mi trasplante</t>
  </si>
  <si>
    <t>Q1328</t>
  </si>
  <si>
    <t>Prevención y Control de Accidentes Viales</t>
  </si>
  <si>
    <t>Q1331</t>
  </si>
  <si>
    <t>Detección de Cáncer Cérvico Uterino con Citología Base Líquida</t>
  </si>
  <si>
    <t>Q1340</t>
  </si>
  <si>
    <t>Hospital Comunitario Purísima de Bustos en Purísima del Rincón</t>
  </si>
  <si>
    <t>0818</t>
  </si>
  <si>
    <t>Q1492</t>
  </si>
  <si>
    <t>Hospital Comunitario de Romita</t>
  </si>
  <si>
    <t>Q1493</t>
  </si>
  <si>
    <t>Hospital General Dolores Hidalgo-rehabilitación</t>
  </si>
  <si>
    <t>Q1494</t>
  </si>
  <si>
    <t>Hospital General de Irapuato - remodelación</t>
  </si>
  <si>
    <t>Q1524</t>
  </si>
  <si>
    <t>UMAPS San Juan de Cerano, Yuriria</t>
  </si>
  <si>
    <t>Q1525</t>
  </si>
  <si>
    <t>Hospital Comunitario de Cortazar (ampliación y remodelación)</t>
  </si>
  <si>
    <t>Q1526</t>
  </si>
  <si>
    <t>Hospital General de Guanajuato fortalecimiento y remodelación</t>
  </si>
  <si>
    <t>Q1527</t>
  </si>
  <si>
    <t>Hospital Comunitario Las Joyas, León</t>
  </si>
  <si>
    <t>Q1529</t>
  </si>
  <si>
    <t>UMAPS Peñuelas, San Diego de la Unión</t>
  </si>
  <si>
    <t>Q1530</t>
  </si>
  <si>
    <t>UMAPS San Andrés Enguaro, Yuriria</t>
  </si>
  <si>
    <t>Q1599</t>
  </si>
  <si>
    <t>Nuevo Hospital General de León</t>
  </si>
  <si>
    <t>Q2066</t>
  </si>
  <si>
    <t>IPP nuevo Hospital General de León</t>
  </si>
  <si>
    <t>Q2104</t>
  </si>
  <si>
    <t>Fortalecimiento de los Servicios de Salud en Unidades Médicas de comunidades vulnerables</t>
  </si>
  <si>
    <t>Q2163</t>
  </si>
  <si>
    <t>Sustitución del Centro de Salud con servicios ampliados (CESSA) de Victoria</t>
  </si>
  <si>
    <t>Q2537</t>
  </si>
  <si>
    <t>Tomógrafo en el Hospital de Especialidades Pediátrico de León</t>
  </si>
  <si>
    <t>Q2560</t>
  </si>
  <si>
    <t>Hospital General Silao</t>
  </si>
  <si>
    <t>Q2615</t>
  </si>
  <si>
    <t>Centro de Atención Integral a la Salud Mental</t>
  </si>
  <si>
    <t>Q2706</t>
  </si>
  <si>
    <t>Sustitución Centro de Atención Integral de Servicios de Salud Jerécuaro</t>
  </si>
  <si>
    <t>Q2708</t>
  </si>
  <si>
    <t>UMAPS Iramuco Acámbaro (Sustitución)</t>
  </si>
  <si>
    <t>Q2709</t>
  </si>
  <si>
    <t>Sustitución del centro de atención integral en servicios esenciales de salud  (CAISES) de Silao</t>
  </si>
  <si>
    <t>Q2764</t>
  </si>
  <si>
    <t>Sustitución del centro de atención integral en servicios esenciales de salud  (CAISES) de San José Iturbide</t>
  </si>
  <si>
    <t>Q2765</t>
  </si>
  <si>
    <t>Sustitución del centro de atención integral en servicios esenciales de salud  (CAISES) de Tarimoro</t>
  </si>
  <si>
    <t>Q2780</t>
  </si>
  <si>
    <t>UMAPS La Cuevita Apaseo el Alto, sustitución</t>
  </si>
  <si>
    <t>Q2781</t>
  </si>
  <si>
    <t>UMAPS Cañada de Caracheo Cortazar, sustitución</t>
  </si>
  <si>
    <t>Q2809</t>
  </si>
  <si>
    <t>UMAPS Duarte, León (remodelación y ampliación)</t>
  </si>
  <si>
    <t>Q2810</t>
  </si>
  <si>
    <t>UMAPS Magdalena Araceo, Valle de Santiago</t>
  </si>
  <si>
    <t>Q2811</t>
  </si>
  <si>
    <t>Hospital Materno Infantil de León (ampliación y remodelación)</t>
  </si>
  <si>
    <t>Q2812</t>
  </si>
  <si>
    <t>Hospital Comunitario San Felipe, remodelación</t>
  </si>
  <si>
    <t>Q2813</t>
  </si>
  <si>
    <t>Centro de Atención Integral de Servicios de Salud Apaseo el Grande</t>
  </si>
  <si>
    <t>Q2814</t>
  </si>
  <si>
    <t>Centro de Atención Integral de Servicios de Salud Villagrán</t>
  </si>
  <si>
    <t>Q2829</t>
  </si>
  <si>
    <t>UMAPS El Carricillo, Atarjea</t>
  </si>
  <si>
    <t>Q2847</t>
  </si>
  <si>
    <t>UMAPS Col. Lomas Echeveste, León</t>
  </si>
  <si>
    <t>Q2852</t>
  </si>
  <si>
    <t>UMAPS Venado de Yostiro, Irapuato</t>
  </si>
  <si>
    <t>Q2853</t>
  </si>
  <si>
    <t>Centro de Salud Urbano Colonia 10 de Mayo en León</t>
  </si>
  <si>
    <t>Q2875</t>
  </si>
  <si>
    <t>UMAPS el  Puesto, Celaya</t>
  </si>
  <si>
    <t>Q2876</t>
  </si>
  <si>
    <t>UMAPS Lucio Cabañas, Irapuato</t>
  </si>
  <si>
    <t>Q2877</t>
  </si>
  <si>
    <t>Hospital General de Celaya (equipamiento)</t>
  </si>
  <si>
    <t>Q2878</t>
  </si>
  <si>
    <t>Hospital General de Valle de Santiago (equipamiento)</t>
  </si>
  <si>
    <t>Q2884</t>
  </si>
  <si>
    <t>Sustitución CAISES Torres Landa Irapuato</t>
  </si>
  <si>
    <t>Q2919</t>
  </si>
  <si>
    <t>UMAPS, los Prietos, Salamanca</t>
  </si>
  <si>
    <t>Q2920</t>
  </si>
  <si>
    <t>Calidad de vida para nuestras Heroínas</t>
  </si>
  <si>
    <t>Q2981</t>
  </si>
  <si>
    <t>UMAPS Los Castillos, León</t>
  </si>
  <si>
    <t>Q3292</t>
  </si>
  <si>
    <t>UMAPS San José de Guanajuato, Celaya</t>
  </si>
  <si>
    <t>Q3295</t>
  </si>
  <si>
    <t>Hospital General de Uriangato (ampliación y remodelación)</t>
  </si>
  <si>
    <t>Q3298</t>
  </si>
  <si>
    <t>Proyecto Ejecutivo para la ampliación y remodelación de las secciones de Urgencias y Toco-Cirugía del HC San Francisco del Rincón</t>
  </si>
  <si>
    <t>Q3301</t>
  </si>
  <si>
    <t>Torre médica del Hospital General de Irapuato</t>
  </si>
  <si>
    <t>Q3305</t>
  </si>
  <si>
    <t>UMAPS Valtierra, Salamanca (sustitución)</t>
  </si>
  <si>
    <t>Q3326</t>
  </si>
  <si>
    <t>Equipamiento de unidades médicas en Dolores Hidalgo</t>
  </si>
  <si>
    <t>Q3338</t>
  </si>
  <si>
    <t>Hospital General de Acámbaro (equipamiento)</t>
  </si>
  <si>
    <t>Q3339</t>
  </si>
  <si>
    <t>Hospital General de San Miguel de Allende (equipamiento)</t>
  </si>
  <si>
    <t>Q3342</t>
  </si>
  <si>
    <t>Hospital Materno de Celaya (equipamiento)</t>
  </si>
  <si>
    <t>Q3349</t>
  </si>
  <si>
    <t>Hospital Comunitario de Tarimoro</t>
  </si>
  <si>
    <t>Q3350</t>
  </si>
  <si>
    <t>Hospital Materno Infantil de Irapuato</t>
  </si>
  <si>
    <t>Q3351</t>
  </si>
  <si>
    <t>Hospital Comunitario de San Diego de la Unión</t>
  </si>
  <si>
    <t>Q3352</t>
  </si>
  <si>
    <t>Hospital Comunitario de Manuel Doblado</t>
  </si>
  <si>
    <t>Q3354</t>
  </si>
  <si>
    <t>Hospital Comunitario de Juventino Rosas</t>
  </si>
  <si>
    <t>Q3356</t>
  </si>
  <si>
    <t>Hospital Comunitario de Jaral del Progreso</t>
  </si>
  <si>
    <t>Q3358</t>
  </si>
  <si>
    <t>Hospital Comunitario de Moroleón</t>
  </si>
  <si>
    <t>Q3359</t>
  </si>
  <si>
    <t>Hospital Comunitario de Apaseo el Grande</t>
  </si>
  <si>
    <t>Q3360</t>
  </si>
  <si>
    <t>Hospital Comunitario de Jerécuaro</t>
  </si>
  <si>
    <t>Q3361</t>
  </si>
  <si>
    <t>Hospital General de San José Iturbide</t>
  </si>
  <si>
    <t>Q3362</t>
  </si>
  <si>
    <t>Hospital Comunitario de Villagrán</t>
  </si>
  <si>
    <t>Q3363</t>
  </si>
  <si>
    <t>Hospital Comunitario de Abasolo</t>
  </si>
  <si>
    <t>Q3364</t>
  </si>
  <si>
    <t>Hospital Comunitario de Apaseo el Alto</t>
  </si>
  <si>
    <t>Q3365</t>
  </si>
  <si>
    <t>Hospital General de San Luis de la Paz</t>
  </si>
  <si>
    <t>Q3366</t>
  </si>
  <si>
    <t>Hospital General de San Francisco del Rincón</t>
  </si>
  <si>
    <t>Q3368</t>
  </si>
  <si>
    <t>Hospital Materno San Luis de la Paz</t>
  </si>
  <si>
    <t>Q3379</t>
  </si>
  <si>
    <t>Hospital Comunitario Yuriria (Equipamiento)</t>
  </si>
  <si>
    <t>Q3388</t>
  </si>
  <si>
    <t>Fort SS Cont, Des y Emergencias Epidemiológicas</t>
  </si>
  <si>
    <t>Q3418</t>
  </si>
  <si>
    <t>Centro de Salud Xichú</t>
  </si>
  <si>
    <t>Q3426</t>
  </si>
  <si>
    <t>Prevención de adicciones en jóvenes -Planet Youth-</t>
  </si>
  <si>
    <t>Q3566</t>
  </si>
  <si>
    <t>Fortalecimiento del Sistema de Salud Pública</t>
  </si>
  <si>
    <t>Total del Gasto</t>
  </si>
  <si>
    <t>"Bajo protesta de decir verdad declaramos que los Estados Financieros y sus Notas son razonablemente correctos y responsabilidad del emisor".</t>
  </si>
</sst>
</file>

<file path=xl/styles.xml><?xml version="1.0" encoding="utf-8"?>
<styleSheet xmlns="http://schemas.openxmlformats.org/spreadsheetml/2006/main">
  <numFmts count="6">
    <numFmt numFmtId="44" formatCode="_-&quot;$&quot;* #,##0.00_-;\-&quot;$&quot;* #,##0.00_-;_-&quot;$&quot;* &quot;-&quot;??_-;_-@_-"/>
    <numFmt numFmtId="43" formatCode="_-* #,##0.00_-;\-* #,##0.00_-;_-* &quot;-&quot;??_-;_-@_-"/>
    <numFmt numFmtId="164" formatCode="_-* #,##0_-;\-* #,##0_-;_-* &quot;-&quot;??_-;_-@_-"/>
    <numFmt numFmtId="165" formatCode="_-* #,##0.00\ _€_-;\-* #,##0.00\ _€_-;_-* &quot;-&quot;??\ _€_-;_-@_-"/>
    <numFmt numFmtId="166" formatCode="General_)"/>
    <numFmt numFmtId="167" formatCode="_-[$€-2]* #,##0.00_-;\-[$€-2]* #,##0.00_-;_-[$€-2]* &quot;-&quot;??_-"/>
  </numFmts>
  <fonts count="52">
    <font>
      <sz val="8"/>
      <color theme="1"/>
      <name val="Arial"/>
      <family val="2"/>
    </font>
    <font>
      <sz val="11"/>
      <color theme="1"/>
      <name val="Calibri"/>
      <family val="2"/>
      <scheme val="minor"/>
    </font>
    <font>
      <b/>
      <sz val="18"/>
      <color theme="3"/>
      <name val="Cambria"/>
      <family val="2"/>
      <scheme val="major"/>
    </font>
    <font>
      <b/>
      <sz val="11"/>
      <color theme="1"/>
      <name val="Calibri"/>
      <family val="2"/>
      <scheme val="minor"/>
    </font>
    <font>
      <sz val="11"/>
      <color theme="0"/>
      <name val="Calibri"/>
      <family val="2"/>
      <scheme val="minor"/>
    </font>
    <font>
      <sz val="10"/>
      <color theme="1"/>
      <name val="Times New Roman"/>
      <family val="2"/>
    </font>
    <font>
      <b/>
      <sz val="8"/>
      <name val="Arial"/>
      <family val="2"/>
    </font>
    <font>
      <sz val="8"/>
      <color theme="1"/>
      <name val="Arial"/>
      <family val="2"/>
    </font>
    <font>
      <sz val="10"/>
      <color theme="1"/>
      <name val="Arial"/>
      <family val="2"/>
    </font>
    <font>
      <sz val="8"/>
      <name val="Arial"/>
      <family val="2"/>
    </font>
    <font>
      <b/>
      <sz val="10"/>
      <color theme="1"/>
      <name val="Arial"/>
      <family val="2"/>
    </font>
    <font>
      <b/>
      <sz val="9"/>
      <color indexed="81"/>
      <name val="Tahoma"/>
      <family val="2"/>
    </font>
    <font>
      <sz val="9"/>
      <color indexed="81"/>
      <name val="Tahoma"/>
      <family val="2"/>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1"/>
      <color indexed="62"/>
      <name val="Calibri"/>
      <family val="2"/>
    </font>
    <font>
      <sz val="11"/>
      <color indexed="48"/>
      <name val="Calibri"/>
      <family val="2"/>
    </font>
    <font>
      <sz val="12"/>
      <color indexed="24"/>
      <name val="Arial"/>
      <family val="2"/>
    </font>
    <font>
      <b/>
      <sz val="18"/>
      <color indexed="24"/>
      <name val="Arial"/>
      <family val="2"/>
    </font>
    <font>
      <b/>
      <sz val="14"/>
      <color indexed="24"/>
      <name val="Arial"/>
      <family val="2"/>
    </font>
    <font>
      <sz val="11"/>
      <color indexed="16"/>
      <name val="Calibri"/>
      <family val="2"/>
    </font>
    <font>
      <sz val="11"/>
      <color indexed="8"/>
      <name val="Calibri"/>
      <family val="2"/>
    </font>
    <font>
      <sz val="11"/>
      <color indexed="60"/>
      <name val="Calibri"/>
      <family val="2"/>
    </font>
    <font>
      <sz val="10"/>
      <name val="Arial"/>
    </font>
    <font>
      <sz val="11"/>
      <color theme="1"/>
      <name val="Garamond"/>
      <family val="2"/>
    </font>
    <font>
      <b/>
      <sz val="11"/>
      <color indexed="63"/>
      <name val="Calibri"/>
      <family val="2"/>
    </font>
    <font>
      <b/>
      <sz val="10"/>
      <color indexed="8"/>
      <name val="Arial"/>
      <family val="2"/>
    </font>
    <font>
      <b/>
      <sz val="10"/>
      <color indexed="9"/>
      <name val="Arial"/>
      <family val="2"/>
    </font>
    <font>
      <b/>
      <sz val="10"/>
      <color indexed="39"/>
      <name val="Arial"/>
      <family val="2"/>
    </font>
    <font>
      <b/>
      <i/>
      <sz val="12"/>
      <color indexed="8"/>
      <name val="Arial"/>
      <family val="2"/>
    </font>
    <font>
      <b/>
      <sz val="11"/>
      <color indexed="9"/>
      <name val="Arial"/>
      <family val="2"/>
    </font>
    <font>
      <b/>
      <sz val="10"/>
      <name val="Tahoma"/>
      <family val="2"/>
    </font>
    <font>
      <sz val="10"/>
      <color indexed="8"/>
      <name val="Arial"/>
      <family val="2"/>
    </font>
    <font>
      <sz val="12"/>
      <color indexed="8"/>
      <name val="Arial"/>
      <family val="2"/>
    </font>
    <font>
      <b/>
      <sz val="2"/>
      <color indexed="56"/>
      <name val="Arial"/>
      <family val="2"/>
    </font>
    <font>
      <b/>
      <sz val="12"/>
      <color indexed="8"/>
      <name val="Arial"/>
      <family val="2"/>
    </font>
    <font>
      <sz val="10"/>
      <color indexed="39"/>
      <name val="Arial"/>
      <family val="2"/>
    </font>
    <font>
      <i/>
      <sz val="12"/>
      <color indexed="8"/>
      <name val="Arial"/>
      <family val="2"/>
    </font>
    <font>
      <b/>
      <sz val="9"/>
      <name val="Tahoma"/>
      <family val="2"/>
    </font>
    <font>
      <sz val="11"/>
      <name val="Tahoma"/>
      <family val="2"/>
    </font>
    <font>
      <sz val="19"/>
      <color indexed="48"/>
      <name val="Arial"/>
      <family val="2"/>
    </font>
    <font>
      <sz val="10"/>
      <color indexed="10"/>
      <name val="Arial"/>
      <family val="2"/>
    </font>
    <font>
      <sz val="12"/>
      <color indexed="14"/>
      <name val="Arial"/>
      <family val="2"/>
    </font>
    <font>
      <b/>
      <sz val="18"/>
      <color indexed="62"/>
      <name val="Cambria"/>
      <family val="2"/>
    </font>
    <font>
      <sz val="11"/>
      <color indexed="10"/>
      <name val="Calibri"/>
      <family val="2"/>
    </font>
    <font>
      <i/>
      <sz val="10"/>
      <color rgb="FF7F7F7F"/>
      <name val="Arial"/>
      <family val="2"/>
    </font>
    <font>
      <b/>
      <sz val="15"/>
      <color indexed="62"/>
      <name val="Calibri"/>
      <family val="2"/>
    </font>
    <font>
      <b/>
      <sz val="13"/>
      <color indexed="62"/>
      <name val="Calibri"/>
      <family val="2"/>
    </font>
    <font>
      <b/>
      <sz val="11"/>
      <color indexed="8"/>
      <name val="Calibri"/>
      <family val="2"/>
    </font>
  </fonts>
  <fills count="5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bgColor indexed="64"/>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53"/>
      </patternFill>
    </fill>
    <fill>
      <patternFill patternType="solid">
        <fgColor indexed="43"/>
        <bgColor indexed="64"/>
      </patternFill>
    </fill>
    <fill>
      <patternFill patternType="solid">
        <fgColor indexed="40"/>
      </patternFill>
    </fill>
    <fill>
      <patternFill patternType="solid">
        <fgColor indexed="9"/>
      </patternFill>
    </fill>
    <fill>
      <patternFill patternType="solid">
        <fgColor indexed="45"/>
      </patternFill>
    </fill>
    <fill>
      <patternFill patternType="solid">
        <fgColor indexed="10"/>
        <bgColor indexed="64"/>
      </patternFill>
    </fill>
    <fill>
      <patternFill patternType="solid">
        <fgColor indexed="29"/>
      </patternFill>
    </fill>
    <fill>
      <patternFill patternType="solid">
        <fgColor indexed="45"/>
        <bgColor indexed="64"/>
      </patternFill>
    </fill>
    <fill>
      <patternFill patternType="solid">
        <fgColor indexed="10"/>
      </patternFill>
    </fill>
    <fill>
      <patternFill patternType="solid">
        <fgColor indexed="29"/>
        <bgColor indexed="64"/>
      </patternFill>
    </fill>
    <fill>
      <patternFill patternType="solid">
        <fgColor indexed="51"/>
      </patternFill>
    </fill>
    <fill>
      <patternFill patternType="solid">
        <fgColor indexed="42"/>
        <bgColor indexed="64"/>
      </patternFill>
    </fill>
    <fill>
      <patternFill patternType="solid">
        <fgColor indexed="52"/>
      </patternFill>
    </fill>
    <fill>
      <patternFill patternType="solid">
        <fgColor indexed="51"/>
        <bgColor indexed="64"/>
      </patternFill>
    </fill>
    <fill>
      <patternFill patternType="solid">
        <fgColor indexed="47"/>
        <bgColor indexed="64"/>
      </patternFill>
    </fill>
    <fill>
      <patternFill patternType="solid">
        <fgColor indexed="57"/>
      </patternFill>
    </fill>
    <fill>
      <patternFill patternType="solid">
        <fgColor indexed="50"/>
        <bgColor indexed="64"/>
      </patternFill>
    </fill>
    <fill>
      <patternFill patternType="solid">
        <fgColor indexed="50"/>
      </patternFill>
    </fill>
    <fill>
      <patternFill patternType="solid">
        <fgColor indexed="57"/>
        <bgColor indexed="64"/>
      </patternFill>
    </fill>
    <fill>
      <patternFill patternType="solid">
        <fgColor indexed="11"/>
      </patternFill>
    </fill>
    <fill>
      <patternFill patternType="solid">
        <fgColor indexed="21"/>
        <bgColor indexed="64"/>
      </patternFill>
    </fill>
    <fill>
      <patternFill patternType="lightUp">
        <fgColor indexed="48"/>
        <bgColor indexed="41"/>
      </patternFill>
    </fill>
    <fill>
      <patternFill patternType="solid">
        <fgColor indexed="41"/>
      </patternFill>
    </fill>
    <fill>
      <patternFill patternType="mediumGray">
        <bgColor indexed="35"/>
      </patternFill>
    </fill>
    <fill>
      <patternFill patternType="solid">
        <fgColor indexed="54"/>
      </patternFill>
    </fill>
    <fill>
      <patternFill patternType="solid">
        <fgColor indexed="44"/>
        <bgColor indexed="64"/>
      </patternFill>
    </fill>
    <fill>
      <patternFill patternType="solid">
        <fgColor indexed="44"/>
      </patternFill>
    </fill>
    <fill>
      <patternFill patternType="solid">
        <fgColor indexed="26"/>
      </patternFill>
    </fill>
    <fill>
      <patternFill patternType="solid">
        <fgColor indexed="41"/>
        <bgColor indexed="64"/>
      </patternFill>
    </fill>
    <fill>
      <patternFill patternType="solid">
        <fgColor indexed="15"/>
        <bgColor indexed="13"/>
      </patternFill>
    </fill>
    <fill>
      <patternFill patternType="solid">
        <fgColor indexed="15"/>
      </patternFill>
    </fill>
  </fills>
  <borders count="31">
    <border>
      <left/>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style="thin">
        <color indexed="64"/>
      </top>
      <bottom style="double">
        <color indexed="64"/>
      </bottom>
      <diagonal/>
    </border>
    <border>
      <left/>
      <right/>
      <top style="thin">
        <color indexed="48"/>
      </top>
      <bottom style="double">
        <color indexed="48"/>
      </bottom>
      <diagonal/>
    </border>
  </borders>
  <cellStyleXfs count="1065">
    <xf numFmtId="0" fontId="0"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1" fillId="0" borderId="0"/>
    <xf numFmtId="166" fontId="1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7" borderId="0" applyNumberFormat="0" applyBorder="0" applyAlignment="0" applyProtection="0"/>
    <xf numFmtId="0" fontId="14" fillId="20" borderId="0" applyNumberFormat="0" applyBorder="0" applyAlignment="0" applyProtection="0"/>
    <xf numFmtId="0" fontId="15" fillId="21" borderId="17" applyNumberFormat="0" applyAlignment="0" applyProtection="0"/>
    <xf numFmtId="0" fontId="16" fillId="22" borderId="18" applyNumberFormat="0" applyAlignment="0" applyProtection="0"/>
    <xf numFmtId="0" fontId="17" fillId="0" borderId="19" applyNumberFormat="0" applyFill="0" applyAlignment="0" applyProtection="0"/>
    <xf numFmtId="0" fontId="18" fillId="0" borderId="0" applyNumberFormat="0" applyFill="0" applyBorder="0" applyAlignment="0" applyProtection="0"/>
    <xf numFmtId="0" fontId="19" fillId="23" borderId="17" applyNumberFormat="0" applyAlignment="0" applyProtection="0"/>
    <xf numFmtId="167" fontId="13" fillId="0" borderId="0" applyFont="0" applyFill="0" applyBorder="0" applyAlignment="0" applyProtection="0"/>
    <xf numFmtId="0" fontId="20" fillId="0" borderId="0" applyNumberFormat="0" applyFill="0" applyBorder="0" applyAlignment="0" applyProtection="0"/>
    <xf numFmtId="2" fontId="20" fillId="0" borderId="0" applyFill="0" applyBorder="0" applyAlignment="0" applyProtection="0"/>
    <xf numFmtId="0" fontId="21" fillId="0" borderId="0" applyNumberFormat="0" applyFill="0" applyBorder="0" applyAlignment="0" applyProtection="0"/>
    <xf numFmtId="0" fontId="22" fillId="0" borderId="0" applyNumberFormat="0" applyFill="0" applyBorder="0" applyProtection="0">
      <alignment horizontal="center"/>
    </xf>
    <xf numFmtId="0" fontId="23"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25" fillId="23" borderId="0" applyNumberFormat="0" applyBorder="0" applyAlignment="0" applyProtection="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7" fillId="0" borderId="0"/>
    <xf numFmtId="0" fontId="1" fillId="0" borderId="0"/>
    <xf numFmtId="0" fontId="7" fillId="0" borderId="0"/>
    <xf numFmtId="0" fontId="1" fillId="0" borderId="0"/>
    <xf numFmtId="0" fontId="13" fillId="0" borderId="0"/>
    <xf numFmtId="0" fontId="13" fillId="0" borderId="0"/>
    <xf numFmtId="0" fontId="7" fillId="0" borderId="0"/>
    <xf numFmtId="0" fontId="13" fillId="0" borderId="0"/>
    <xf numFmtId="0" fontId="1" fillId="0" borderId="0"/>
    <xf numFmtId="0" fontId="1" fillId="0" borderId="0"/>
    <xf numFmtId="0" fontId="13" fillId="0" borderId="0"/>
    <xf numFmtId="0" fontId="13" fillId="0" borderId="0"/>
    <xf numFmtId="0" fontId="1"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1" fillId="0" borderId="0"/>
    <xf numFmtId="0" fontId="5" fillId="0" borderId="0"/>
    <xf numFmtId="0" fontId="1" fillId="0" borderId="0"/>
    <xf numFmtId="0" fontId="7" fillId="0" borderId="0"/>
    <xf numFmtId="0" fontId="7"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7" fillId="0" borderId="0"/>
    <xf numFmtId="0" fontId="13" fillId="0" borderId="0"/>
    <xf numFmtId="0" fontId="7" fillId="0" borderId="0"/>
    <xf numFmtId="0" fontId="5"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24" fillId="0" borderId="0"/>
    <xf numFmtId="0" fontId="1"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27"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3" fillId="25" borderId="20" applyNumberFormat="0" applyFont="0" applyAlignment="0" applyProtection="0"/>
    <xf numFmtId="0" fontId="13" fillId="25" borderId="20"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13"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0" fontId="28" fillId="21" borderId="21" applyNumberFormat="0" applyAlignment="0" applyProtection="0"/>
    <xf numFmtId="4" fontId="29" fillId="26" borderId="22" applyNumberFormat="0" applyProtection="0">
      <alignment vertical="center"/>
    </xf>
    <xf numFmtId="4" fontId="29" fillId="26" borderId="22" applyNumberFormat="0" applyProtection="0">
      <alignment vertical="center"/>
    </xf>
    <xf numFmtId="4" fontId="30" fillId="27" borderId="22" applyNumberFormat="0" applyProtection="0">
      <alignment horizontal="center" vertical="center" wrapText="1"/>
    </xf>
    <xf numFmtId="4" fontId="31" fillId="26" borderId="22" applyNumberFormat="0" applyProtection="0">
      <alignment vertical="center"/>
    </xf>
    <xf numFmtId="4" fontId="31" fillId="26" borderId="22" applyNumberFormat="0" applyProtection="0">
      <alignment vertical="center"/>
    </xf>
    <xf numFmtId="4" fontId="32" fillId="28" borderId="22" applyNumberFormat="0" applyProtection="0">
      <alignment horizontal="center" vertical="center" wrapText="1"/>
    </xf>
    <xf numFmtId="4" fontId="29" fillId="26" borderId="22" applyNumberFormat="0" applyProtection="0">
      <alignment horizontal="left" vertical="center" indent="1"/>
    </xf>
    <xf numFmtId="4" fontId="29" fillId="26" borderId="22" applyNumberFormat="0" applyProtection="0">
      <alignment horizontal="left" vertical="center" indent="1"/>
    </xf>
    <xf numFmtId="4" fontId="33" fillId="27" borderId="22" applyNumberFormat="0" applyProtection="0">
      <alignment horizontal="left" vertical="center" wrapText="1"/>
    </xf>
    <xf numFmtId="0" fontId="29" fillId="26" borderId="22" applyNumberFormat="0" applyProtection="0">
      <alignment horizontal="left" vertical="top" indent="1"/>
    </xf>
    <xf numFmtId="4" fontId="29" fillId="29" borderId="0" applyNumberFormat="0" applyProtection="0">
      <alignment horizontal="left" vertical="center" indent="1"/>
    </xf>
    <xf numFmtId="4" fontId="29" fillId="29" borderId="0" applyNumberFormat="0" applyProtection="0">
      <alignment horizontal="left" vertical="center" indent="1"/>
    </xf>
    <xf numFmtId="4" fontId="34" fillId="30" borderId="0" applyNumberFormat="0" applyProtection="0">
      <alignment horizontal="left" vertical="center" wrapText="1"/>
    </xf>
    <xf numFmtId="4" fontId="35" fillId="31" borderId="22" applyNumberFormat="0" applyProtection="0">
      <alignment horizontal="right" vertical="center"/>
    </xf>
    <xf numFmtId="4" fontId="35" fillId="31" borderId="22" applyNumberFormat="0" applyProtection="0">
      <alignment horizontal="right" vertical="center"/>
    </xf>
    <xf numFmtId="4" fontId="36" fillId="32" borderId="22" applyNumberFormat="0" applyProtection="0">
      <alignment horizontal="right" vertical="center"/>
    </xf>
    <xf numFmtId="4" fontId="35" fillId="33" borderId="22" applyNumberFormat="0" applyProtection="0">
      <alignment horizontal="right" vertical="center"/>
    </xf>
    <xf numFmtId="4" fontId="35" fillId="33" borderId="22" applyNumberFormat="0" applyProtection="0">
      <alignment horizontal="right" vertical="center"/>
    </xf>
    <xf numFmtId="4" fontId="36" fillId="34" borderId="22" applyNumberFormat="0" applyProtection="0">
      <alignment horizontal="right" vertical="center"/>
    </xf>
    <xf numFmtId="4" fontId="35" fillId="35" borderId="22" applyNumberFormat="0" applyProtection="0">
      <alignment horizontal="right" vertical="center"/>
    </xf>
    <xf numFmtId="4" fontId="35" fillId="35" borderId="22" applyNumberFormat="0" applyProtection="0">
      <alignment horizontal="right" vertical="center"/>
    </xf>
    <xf numFmtId="4" fontId="36" fillId="36" borderId="22" applyNumberFormat="0" applyProtection="0">
      <alignment horizontal="right" vertical="center"/>
    </xf>
    <xf numFmtId="4" fontId="35" fillId="37" borderId="22" applyNumberFormat="0" applyProtection="0">
      <alignment horizontal="right" vertical="center"/>
    </xf>
    <xf numFmtId="4" fontId="35" fillId="37" borderId="22" applyNumberFormat="0" applyProtection="0">
      <alignment horizontal="right" vertical="center"/>
    </xf>
    <xf numFmtId="4" fontId="36" fillId="38" borderId="22" applyNumberFormat="0" applyProtection="0">
      <alignment horizontal="right" vertical="center"/>
    </xf>
    <xf numFmtId="4" fontId="35" fillId="39" borderId="22" applyNumberFormat="0" applyProtection="0">
      <alignment horizontal="right" vertical="center"/>
    </xf>
    <xf numFmtId="4" fontId="35" fillId="39" borderId="22" applyNumberFormat="0" applyProtection="0">
      <alignment horizontal="right" vertical="center"/>
    </xf>
    <xf numFmtId="4" fontId="36" fillId="40" borderId="22" applyNumberFormat="0" applyProtection="0">
      <alignment horizontal="right" vertical="center"/>
    </xf>
    <xf numFmtId="4" fontId="35" fillId="27" borderId="22" applyNumberFormat="0" applyProtection="0">
      <alignment horizontal="right" vertical="center"/>
    </xf>
    <xf numFmtId="4" fontId="35" fillId="27" borderId="22" applyNumberFormat="0" applyProtection="0">
      <alignment horizontal="right" vertical="center"/>
    </xf>
    <xf numFmtId="4" fontId="36" fillId="41" borderId="22" applyNumberFormat="0" applyProtection="0">
      <alignment horizontal="right" vertical="center"/>
    </xf>
    <xf numFmtId="4" fontId="35" fillId="42" borderId="22" applyNumberFormat="0" applyProtection="0">
      <alignment horizontal="right" vertical="center"/>
    </xf>
    <xf numFmtId="4" fontId="35" fillId="42" borderId="22" applyNumberFormat="0" applyProtection="0">
      <alignment horizontal="right" vertical="center"/>
    </xf>
    <xf numFmtId="4" fontId="36" fillId="43" borderId="22" applyNumberFormat="0" applyProtection="0">
      <alignment horizontal="right" vertical="center"/>
    </xf>
    <xf numFmtId="4" fontId="35" fillId="44" borderId="22" applyNumberFormat="0" applyProtection="0">
      <alignment horizontal="right" vertical="center"/>
    </xf>
    <xf numFmtId="4" fontId="35" fillId="44" borderId="22" applyNumberFormat="0" applyProtection="0">
      <alignment horizontal="right" vertical="center"/>
    </xf>
    <xf numFmtId="4" fontId="36" fillId="45" borderId="22" applyNumberFormat="0" applyProtection="0">
      <alignment horizontal="right" vertical="center"/>
    </xf>
    <xf numFmtId="4" fontId="35" fillId="46" borderId="22" applyNumberFormat="0" applyProtection="0">
      <alignment horizontal="right" vertical="center"/>
    </xf>
    <xf numFmtId="4" fontId="35" fillId="46" borderId="22" applyNumberFormat="0" applyProtection="0">
      <alignment horizontal="right" vertical="center"/>
    </xf>
    <xf numFmtId="4" fontId="36" fillId="47" borderId="22" applyNumberFormat="0" applyProtection="0">
      <alignment horizontal="right" vertical="center"/>
    </xf>
    <xf numFmtId="4" fontId="29" fillId="48" borderId="23" applyNumberFormat="0" applyProtection="0">
      <alignment horizontal="left" vertical="center" indent="1"/>
    </xf>
    <xf numFmtId="4" fontId="29" fillId="48" borderId="23" applyNumberFormat="0" applyProtection="0">
      <alignment horizontal="left" vertical="center" indent="1"/>
    </xf>
    <xf numFmtId="4" fontId="37" fillId="48" borderId="20" applyNumberFormat="0" applyProtection="0">
      <alignment horizontal="left" vertical="center" indent="1"/>
    </xf>
    <xf numFmtId="4" fontId="35" fillId="49" borderId="0" applyNumberFormat="0" applyProtection="0">
      <alignment horizontal="left" vertical="center" indent="1"/>
    </xf>
    <xf numFmtId="4" fontId="35" fillId="49" borderId="0" applyNumberFormat="0" applyProtection="0">
      <alignment horizontal="left" vertical="center" indent="1"/>
    </xf>
    <xf numFmtId="4" fontId="37" fillId="50" borderId="0" applyNumberFormat="0" applyProtection="0">
      <alignment horizontal="left" vertical="center" indent="1"/>
    </xf>
    <xf numFmtId="4" fontId="38" fillId="51" borderId="0" applyNumberFormat="0" applyProtection="0">
      <alignment horizontal="left" vertical="center" indent="1"/>
    </xf>
    <xf numFmtId="4" fontId="38" fillId="51" borderId="0" applyNumberFormat="0" applyProtection="0">
      <alignment horizontal="left" vertical="center" indent="1"/>
    </xf>
    <xf numFmtId="4" fontId="38" fillId="51" borderId="0" applyNumberFormat="0" applyProtection="0">
      <alignment horizontal="left" vertical="center" indent="1"/>
    </xf>
    <xf numFmtId="4" fontId="38" fillId="51" borderId="0" applyNumberFormat="0" applyProtection="0">
      <alignment horizontal="left" vertical="center" indent="1"/>
    </xf>
    <xf numFmtId="4" fontId="38" fillId="51" borderId="0" applyNumberFormat="0" applyProtection="0">
      <alignment horizontal="left" vertical="center" indent="1"/>
    </xf>
    <xf numFmtId="4" fontId="35" fillId="29" borderId="22" applyNumberFormat="0" applyProtection="0">
      <alignment horizontal="right" vertical="center"/>
    </xf>
    <xf numFmtId="4" fontId="35" fillId="29" borderId="22" applyNumberFormat="0" applyProtection="0">
      <alignment horizontal="right" vertical="center"/>
    </xf>
    <xf numFmtId="4" fontId="36" fillId="52" borderId="22" applyNumberFormat="0" applyProtection="0">
      <alignment horizontal="right" vertical="center"/>
    </xf>
    <xf numFmtId="4" fontId="35" fillId="49"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35" fillId="49" borderId="0" applyNumberFormat="0" applyProtection="0">
      <alignment horizontal="left" vertical="center" indent="1"/>
    </xf>
    <xf numFmtId="4" fontId="35" fillId="49"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35" fillId="49" borderId="0" applyNumberFormat="0" applyProtection="0">
      <alignment horizontal="left" vertical="center" indent="1"/>
    </xf>
    <xf numFmtId="4" fontId="35" fillId="49"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35" fillId="49" borderId="0" applyNumberFormat="0" applyProtection="0">
      <alignment horizontal="left" vertical="center" indent="1"/>
    </xf>
    <xf numFmtId="4" fontId="35" fillId="49"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35" fillId="29"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35" fillId="29" borderId="0" applyNumberFormat="0" applyProtection="0">
      <alignment horizontal="left" vertical="center" indent="1"/>
    </xf>
    <xf numFmtId="4" fontId="35" fillId="29"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35" fillId="29" borderId="0" applyNumberFormat="0" applyProtection="0">
      <alignment horizontal="left" vertical="center" indent="1"/>
    </xf>
    <xf numFmtId="4" fontId="35" fillId="29"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35" fillId="29" borderId="0" applyNumberFormat="0" applyProtection="0">
      <alignment horizontal="left" vertical="center" indent="1"/>
    </xf>
    <xf numFmtId="4" fontId="35" fillId="29"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4" fontId="13" fillId="0" borderId="0" applyNumberFormat="0" applyProtection="0">
      <alignment horizontal="left" vertical="center" indent="1"/>
    </xf>
    <xf numFmtId="0" fontId="13" fillId="51" borderId="22" applyNumberFormat="0" applyProtection="0">
      <alignment horizontal="left" vertical="center" indent="1"/>
    </xf>
    <xf numFmtId="0" fontId="13" fillId="51" borderId="22" applyNumberFormat="0" applyProtection="0">
      <alignment horizontal="left" vertical="center" indent="1"/>
    </xf>
    <xf numFmtId="0" fontId="13" fillId="51" borderId="22" applyNumberFormat="0" applyProtection="0">
      <alignment horizontal="left" vertical="center" indent="1"/>
    </xf>
    <xf numFmtId="0" fontId="13" fillId="51" borderId="22" applyNumberFormat="0" applyProtection="0">
      <alignment horizontal="left" vertical="center" indent="1"/>
    </xf>
    <xf numFmtId="0" fontId="13" fillId="51" borderId="22" applyNumberFormat="0" applyProtection="0">
      <alignment horizontal="left" vertical="top" indent="1"/>
    </xf>
    <xf numFmtId="0" fontId="13" fillId="51" borderId="22" applyNumberFormat="0" applyProtection="0">
      <alignment horizontal="left" vertical="top" indent="1"/>
    </xf>
    <xf numFmtId="0" fontId="13" fillId="51" borderId="22" applyNumberFormat="0" applyProtection="0">
      <alignment horizontal="left" vertical="top" indent="1"/>
    </xf>
    <xf numFmtId="0" fontId="13" fillId="51" borderId="22" applyNumberFormat="0" applyProtection="0">
      <alignment horizontal="left" vertical="top" indent="1"/>
    </xf>
    <xf numFmtId="0" fontId="13" fillId="29" borderId="22" applyNumberFormat="0" applyProtection="0">
      <alignment horizontal="left" vertical="center" indent="1"/>
    </xf>
    <xf numFmtId="0" fontId="13" fillId="29" borderId="22" applyNumberFormat="0" applyProtection="0">
      <alignment horizontal="left" vertical="center" indent="1"/>
    </xf>
    <xf numFmtId="0" fontId="13" fillId="29" borderId="22" applyNumberFormat="0" applyProtection="0">
      <alignment horizontal="left" vertical="center" indent="1"/>
    </xf>
    <xf numFmtId="0" fontId="13" fillId="29" borderId="22" applyNumberFormat="0" applyProtection="0">
      <alignment horizontal="left" vertical="center" indent="1"/>
    </xf>
    <xf numFmtId="0" fontId="13" fillId="29" borderId="22" applyNumberFormat="0" applyProtection="0">
      <alignment horizontal="left" vertical="top" indent="1"/>
    </xf>
    <xf numFmtId="0" fontId="13" fillId="29" borderId="22" applyNumberFormat="0" applyProtection="0">
      <alignment horizontal="left" vertical="top" indent="1"/>
    </xf>
    <xf numFmtId="0" fontId="13" fillId="29" borderId="22" applyNumberFormat="0" applyProtection="0">
      <alignment horizontal="left" vertical="top" indent="1"/>
    </xf>
    <xf numFmtId="0" fontId="13" fillId="29" borderId="22" applyNumberFormat="0" applyProtection="0">
      <alignment horizontal="left" vertical="top" indent="1"/>
    </xf>
    <xf numFmtId="0" fontId="13" fillId="53" borderId="22" applyNumberFormat="0" applyProtection="0">
      <alignment horizontal="left" vertical="center" indent="1"/>
    </xf>
    <xf numFmtId="0" fontId="13" fillId="53" borderId="22" applyNumberFormat="0" applyProtection="0">
      <alignment horizontal="left" vertical="center" indent="1"/>
    </xf>
    <xf numFmtId="0" fontId="13" fillId="53" borderId="22" applyNumberFormat="0" applyProtection="0">
      <alignment horizontal="left" vertical="center" indent="1"/>
    </xf>
    <xf numFmtId="0" fontId="13" fillId="53" borderId="22" applyNumberFormat="0" applyProtection="0">
      <alignment horizontal="left" vertical="center" indent="1"/>
    </xf>
    <xf numFmtId="0" fontId="13" fillId="53" borderId="22" applyNumberFormat="0" applyProtection="0">
      <alignment horizontal="left" vertical="top" indent="1"/>
    </xf>
    <xf numFmtId="0" fontId="13" fillId="53" borderId="22" applyNumberFormat="0" applyProtection="0">
      <alignment horizontal="left" vertical="top" indent="1"/>
    </xf>
    <xf numFmtId="0" fontId="13" fillId="53" borderId="22" applyNumberFormat="0" applyProtection="0">
      <alignment horizontal="left" vertical="top" indent="1"/>
    </xf>
    <xf numFmtId="0" fontId="13" fillId="53" borderId="22" applyNumberFormat="0" applyProtection="0">
      <alignment horizontal="left" vertical="top" indent="1"/>
    </xf>
    <xf numFmtId="0" fontId="13" fillId="49" borderId="22" applyNumberFormat="0" applyProtection="0">
      <alignment horizontal="left" vertical="center" indent="1"/>
    </xf>
    <xf numFmtId="0" fontId="13" fillId="49" borderId="22" applyNumberFormat="0" applyProtection="0">
      <alignment horizontal="left" vertical="center" indent="1"/>
    </xf>
    <xf numFmtId="0" fontId="13" fillId="49" borderId="22" applyNumberFormat="0" applyProtection="0">
      <alignment horizontal="left" vertical="center" indent="1"/>
    </xf>
    <xf numFmtId="0" fontId="13" fillId="49" borderId="22" applyNumberFormat="0" applyProtection="0">
      <alignment horizontal="left" vertical="center" indent="1"/>
    </xf>
    <xf numFmtId="0" fontId="13" fillId="49" borderId="22" applyNumberFormat="0" applyProtection="0">
      <alignment horizontal="left" vertical="top" indent="1"/>
    </xf>
    <xf numFmtId="0" fontId="13" fillId="49" borderId="22" applyNumberFormat="0" applyProtection="0">
      <alignment horizontal="left" vertical="top" indent="1"/>
    </xf>
    <xf numFmtId="0" fontId="13" fillId="49" borderId="22" applyNumberFormat="0" applyProtection="0">
      <alignment horizontal="left" vertical="top" indent="1"/>
    </xf>
    <xf numFmtId="0" fontId="13" fillId="49" borderId="22" applyNumberFormat="0" applyProtection="0">
      <alignment horizontal="left" vertical="top" indent="1"/>
    </xf>
    <xf numFmtId="0" fontId="13" fillId="30" borderId="12" applyNumberFormat="0">
      <protection locked="0"/>
    </xf>
    <xf numFmtId="0" fontId="13" fillId="30" borderId="12" applyNumberFormat="0">
      <protection locked="0"/>
    </xf>
    <xf numFmtId="0" fontId="13" fillId="30" borderId="12" applyNumberFormat="0">
      <protection locked="0"/>
    </xf>
    <xf numFmtId="0" fontId="13" fillId="30" borderId="12" applyNumberFormat="0">
      <protection locked="0"/>
    </xf>
    <xf numFmtId="4" fontId="35" fillId="54" borderId="22" applyNumberFormat="0" applyProtection="0">
      <alignment vertical="center"/>
    </xf>
    <xf numFmtId="4" fontId="35" fillId="54" borderId="22" applyNumberFormat="0" applyProtection="0">
      <alignment vertical="center"/>
    </xf>
    <xf numFmtId="4" fontId="36" fillId="55" borderId="22" applyNumberFormat="0" applyProtection="0">
      <alignment vertical="center"/>
    </xf>
    <xf numFmtId="4" fontId="39" fillId="54" borderId="22" applyNumberFormat="0" applyProtection="0">
      <alignment vertical="center"/>
    </xf>
    <xf numFmtId="4" fontId="39" fillId="54" borderId="22" applyNumberFormat="0" applyProtection="0">
      <alignment vertical="center"/>
    </xf>
    <xf numFmtId="4" fontId="40" fillId="55" borderId="22" applyNumberFormat="0" applyProtection="0">
      <alignment vertical="center"/>
    </xf>
    <xf numFmtId="4" fontId="35" fillId="54" borderId="22" applyNumberFormat="0" applyProtection="0">
      <alignment horizontal="left" vertical="center" indent="1"/>
    </xf>
    <xf numFmtId="4" fontId="35" fillId="54" borderId="22" applyNumberFormat="0" applyProtection="0">
      <alignment horizontal="left" vertical="center" indent="1"/>
    </xf>
    <xf numFmtId="4" fontId="38" fillId="52" borderId="24" applyNumberFormat="0" applyProtection="0">
      <alignment horizontal="left" vertical="center" indent="1"/>
    </xf>
    <xf numFmtId="0" fontId="35" fillId="54" borderId="22" applyNumberFormat="0" applyProtection="0">
      <alignment horizontal="left" vertical="top" indent="1"/>
    </xf>
    <xf numFmtId="4" fontId="35" fillId="49" borderId="22" applyNumberFormat="0" applyProtection="0">
      <alignment horizontal="right" vertical="center"/>
    </xf>
    <xf numFmtId="4" fontId="35" fillId="49" borderId="22" applyNumberFormat="0" applyProtection="0">
      <alignment horizontal="right" vertical="center"/>
    </xf>
    <xf numFmtId="4" fontId="41" fillId="30" borderId="25" applyNumberFormat="0" applyProtection="0">
      <alignment horizontal="center" vertical="center" wrapText="1"/>
    </xf>
    <xf numFmtId="4" fontId="39" fillId="49" borderId="22" applyNumberFormat="0" applyProtection="0">
      <alignment horizontal="right" vertical="center"/>
    </xf>
    <xf numFmtId="4" fontId="39" fillId="49" borderId="22" applyNumberFormat="0" applyProtection="0">
      <alignment horizontal="right" vertical="center"/>
    </xf>
    <xf numFmtId="4" fontId="40" fillId="55" borderId="22" applyNumberFormat="0" applyProtection="0">
      <alignment horizontal="center" vertical="center" wrapText="1"/>
    </xf>
    <xf numFmtId="4" fontId="35" fillId="29" borderId="22" applyNumberFormat="0" applyProtection="0">
      <alignment horizontal="left" vertical="center" indent="1"/>
    </xf>
    <xf numFmtId="4" fontId="35" fillId="29" borderId="22" applyNumberFormat="0" applyProtection="0">
      <alignment horizontal="left" vertical="center" indent="1"/>
    </xf>
    <xf numFmtId="4" fontId="42" fillId="56" borderId="25" applyNumberFormat="0" applyProtection="0">
      <alignment horizontal="left" vertical="center" wrapText="1"/>
    </xf>
    <xf numFmtId="0" fontId="35" fillId="29" borderId="22" applyNumberFormat="0" applyProtection="0">
      <alignment horizontal="left" vertical="top" indent="1"/>
    </xf>
    <xf numFmtId="4" fontId="43" fillId="57" borderId="0" applyNumberFormat="0" applyProtection="0">
      <alignment horizontal="left" vertical="center" indent="1"/>
    </xf>
    <xf numFmtId="4" fontId="43" fillId="57" borderId="0" applyNumberFormat="0" applyProtection="0">
      <alignment horizontal="left" vertical="center" indent="1"/>
    </xf>
    <xf numFmtId="4" fontId="43" fillId="57" borderId="0" applyNumberFormat="0" applyProtection="0">
      <alignment horizontal="left" vertical="center" indent="1"/>
    </xf>
    <xf numFmtId="4" fontId="43" fillId="57" borderId="0" applyNumberFormat="0" applyProtection="0">
      <alignment horizontal="left" vertical="center" indent="1"/>
    </xf>
    <xf numFmtId="4" fontId="43" fillId="57" borderId="0" applyNumberFormat="0" applyProtection="0">
      <alignment horizontal="left" vertical="center" indent="1"/>
    </xf>
    <xf numFmtId="4" fontId="44" fillId="49" borderId="22" applyNumberFormat="0" applyProtection="0">
      <alignment horizontal="right" vertical="center"/>
    </xf>
    <xf numFmtId="4" fontId="44" fillId="49" borderId="22" applyNumberFormat="0" applyProtection="0">
      <alignment horizontal="right" vertical="center"/>
    </xf>
    <xf numFmtId="4" fontId="45" fillId="55" borderId="22" applyNumberFormat="0" applyProtection="0">
      <alignment horizontal="right" vertical="center"/>
    </xf>
    <xf numFmtId="0" fontId="46"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26" applyNumberFormat="0" applyFill="0" applyAlignment="0" applyProtection="0"/>
    <xf numFmtId="0" fontId="50" fillId="0" borderId="27" applyNumberFormat="0" applyFill="0" applyAlignment="0" applyProtection="0"/>
    <xf numFmtId="0" fontId="18" fillId="0" borderId="28" applyNumberFormat="0" applyFill="0" applyAlignment="0" applyProtection="0"/>
    <xf numFmtId="0" fontId="2" fillId="0" borderId="0" applyNumberFormat="0" applyFill="0" applyBorder="0" applyAlignment="0" applyProtection="0"/>
    <xf numFmtId="0" fontId="20" fillId="0" borderId="29" applyNumberFormat="0" applyFill="0" applyAlignment="0" applyProtection="0"/>
    <xf numFmtId="0" fontId="20" fillId="0" borderId="29" applyNumberFormat="0" applyFill="0" applyAlignment="0" applyProtection="0"/>
    <xf numFmtId="0" fontId="20" fillId="0" borderId="29" applyNumberFormat="0" applyFill="0" applyAlignment="0" applyProtection="0"/>
    <xf numFmtId="0" fontId="20" fillId="0" borderId="29" applyNumberFormat="0" applyFill="0" applyAlignment="0" applyProtection="0"/>
    <xf numFmtId="0" fontId="20" fillId="0" borderId="29" applyNumberFormat="0" applyFill="0" applyAlignment="0" applyProtection="0"/>
    <xf numFmtId="0" fontId="51" fillId="0" borderId="30" applyNumberFormat="0" applyFill="0" applyAlignment="0" applyProtection="0"/>
    <xf numFmtId="0" fontId="20" fillId="0" borderId="29" applyNumberFormat="0" applyFill="0" applyAlignment="0" applyProtection="0"/>
    <xf numFmtId="0" fontId="20" fillId="0" borderId="29" applyNumberFormat="0" applyFill="0" applyAlignment="0" applyProtection="0"/>
    <xf numFmtId="0" fontId="20" fillId="0" borderId="29" applyNumberFormat="0" applyFill="0" applyAlignment="0" applyProtection="0"/>
    <xf numFmtId="0" fontId="3" fillId="0" borderId="2" applyNumberFormat="0" applyFill="0" applyAlignment="0" applyProtection="0"/>
    <xf numFmtId="0" fontId="20" fillId="0" borderId="29" applyNumberFormat="0" applyFill="0" applyAlignment="0" applyProtection="0"/>
    <xf numFmtId="0" fontId="20" fillId="0" borderId="29" applyNumberFormat="0" applyFill="0" applyAlignment="0" applyProtection="0"/>
    <xf numFmtId="0" fontId="20" fillId="0" borderId="29" applyNumberFormat="0" applyFill="0" applyAlignment="0" applyProtection="0"/>
    <xf numFmtId="0" fontId="20" fillId="0" borderId="29" applyNumberFormat="0" applyFill="0" applyAlignment="0" applyProtection="0"/>
    <xf numFmtId="0" fontId="20" fillId="0" borderId="29" applyNumberFormat="0" applyFill="0" applyAlignment="0" applyProtection="0"/>
    <xf numFmtId="0" fontId="20" fillId="0" borderId="29" applyNumberFormat="0" applyFill="0" applyAlignment="0" applyProtection="0"/>
  </cellStyleXfs>
  <cellXfs count="79">
    <xf numFmtId="0" fontId="0" fillId="0" borderId="0" xfId="0"/>
    <xf numFmtId="0" fontId="8" fillId="0" borderId="0" xfId="0" applyFont="1"/>
    <xf numFmtId="0" fontId="6" fillId="18" borderId="11" xfId="0" applyFont="1" applyFill="1" applyBorder="1" applyAlignment="1">
      <alignment horizontal="center" vertical="center" wrapText="1"/>
    </xf>
    <xf numFmtId="0" fontId="6" fillId="18" borderId="12" xfId="0" applyFont="1" applyFill="1" applyBorder="1" applyAlignment="1">
      <alignment horizontal="center" vertical="center" wrapText="1"/>
    </xf>
    <xf numFmtId="0" fontId="6" fillId="18" borderId="12" xfId="0" applyFont="1" applyFill="1" applyBorder="1" applyAlignment="1">
      <alignment horizontal="center" wrapText="1"/>
    </xf>
    <xf numFmtId="0" fontId="6" fillId="18" borderId="13" xfId="0" applyFont="1" applyFill="1" applyBorder="1" applyAlignment="1">
      <alignment horizontal="center" vertical="center" wrapText="1"/>
    </xf>
    <xf numFmtId="49" fontId="6" fillId="18" borderId="12" xfId="0" applyNumberFormat="1" applyFont="1" applyFill="1" applyBorder="1" applyAlignment="1">
      <alignment horizontal="center" vertical="center" wrapText="1"/>
    </xf>
    <xf numFmtId="0" fontId="9" fillId="19" borderId="7" xfId="0" applyFont="1" applyFill="1" applyBorder="1" applyAlignment="1">
      <alignment horizontal="right" vertical="center" wrapText="1"/>
    </xf>
    <xf numFmtId="0" fontId="9" fillId="19" borderId="11" xfId="0" applyFont="1" applyFill="1" applyBorder="1" applyAlignment="1">
      <alignment horizontal="center" vertical="center" wrapText="1"/>
    </xf>
    <xf numFmtId="0" fontId="9" fillId="19" borderId="11" xfId="0" applyFont="1" applyFill="1" applyBorder="1" applyAlignment="1">
      <alignment horizontal="right" vertical="center" wrapText="1"/>
    </xf>
    <xf numFmtId="0" fontId="9" fillId="19" borderId="11" xfId="0" applyFont="1" applyFill="1" applyBorder="1" applyAlignment="1">
      <alignment vertical="center"/>
    </xf>
    <xf numFmtId="0" fontId="9" fillId="0" borderId="11" xfId="0" applyFont="1" applyBorder="1" applyAlignment="1">
      <alignment vertical="center"/>
    </xf>
    <xf numFmtId="0" fontId="9" fillId="19" borderId="6" xfId="0" applyFont="1" applyFill="1" applyBorder="1" applyAlignment="1">
      <alignment horizontal="justify" vertical="center" wrapText="1"/>
    </xf>
    <xf numFmtId="0" fontId="9" fillId="19" borderId="0" xfId="0" applyFont="1" applyFill="1" applyBorder="1" applyAlignment="1">
      <alignment vertical="center" wrapText="1"/>
    </xf>
    <xf numFmtId="0" fontId="9" fillId="19" borderId="7" xfId="0" applyFont="1" applyFill="1" applyBorder="1" applyAlignment="1">
      <alignment vertical="center" wrapText="1"/>
    </xf>
    <xf numFmtId="0" fontId="9" fillId="19" borderId="7" xfId="0" applyFont="1" applyFill="1" applyBorder="1" applyAlignment="1">
      <alignment horizontal="center" vertical="center" wrapText="1"/>
    </xf>
    <xf numFmtId="49" fontId="9" fillId="19" borderId="7" xfId="0" applyNumberFormat="1" applyFont="1" applyFill="1" applyBorder="1" applyAlignment="1">
      <alignment horizontal="center" vertical="center" wrapText="1"/>
    </xf>
    <xf numFmtId="164" fontId="9" fillId="19" borderId="11" xfId="0" applyNumberFormat="1" applyFont="1" applyFill="1" applyBorder="1" applyAlignment="1">
      <alignment horizontal="right" vertical="center" wrapText="1"/>
    </xf>
    <xf numFmtId="164" fontId="6" fillId="19" borderId="11" xfId="0" applyNumberFormat="1" applyFont="1" applyFill="1" applyBorder="1" applyAlignment="1">
      <alignment horizontal="right" vertical="center" wrapText="1"/>
    </xf>
    <xf numFmtId="164" fontId="6" fillId="0" borderId="11" xfId="0" applyNumberFormat="1" applyFont="1" applyFill="1" applyBorder="1" applyAlignment="1">
      <alignment horizontal="right" vertical="center" wrapText="1"/>
    </xf>
    <xf numFmtId="9" fontId="6" fillId="19" borderId="11" xfId="2" applyFont="1" applyFill="1" applyBorder="1" applyAlignment="1">
      <alignment vertical="center"/>
    </xf>
    <xf numFmtId="9" fontId="6" fillId="0" borderId="11" xfId="2" applyFont="1" applyBorder="1" applyAlignment="1">
      <alignment vertical="center"/>
    </xf>
    <xf numFmtId="43" fontId="8" fillId="0" borderId="0" xfId="0" applyNumberFormat="1" applyFont="1"/>
    <xf numFmtId="164" fontId="9" fillId="19" borderId="11" xfId="1" applyNumberFormat="1" applyFont="1" applyFill="1" applyBorder="1" applyAlignment="1">
      <alignment horizontal="right" vertical="center" wrapText="1"/>
    </xf>
    <xf numFmtId="164" fontId="9" fillId="0" borderId="11" xfId="1" applyNumberFormat="1" applyFont="1" applyFill="1" applyBorder="1" applyAlignment="1">
      <alignment horizontal="right" vertical="center" wrapText="1"/>
    </xf>
    <xf numFmtId="49" fontId="9" fillId="19" borderId="11" xfId="0" applyNumberFormat="1" applyFont="1" applyFill="1" applyBorder="1" applyAlignment="1">
      <alignment horizontal="center" vertical="center" wrapText="1"/>
    </xf>
    <xf numFmtId="43" fontId="9" fillId="0" borderId="11" xfId="1" applyFont="1" applyFill="1" applyBorder="1" applyAlignment="1">
      <alignment horizontal="right" vertical="center" wrapText="1"/>
    </xf>
    <xf numFmtId="164" fontId="6" fillId="0" borderId="11" xfId="1" applyNumberFormat="1" applyFont="1" applyFill="1" applyBorder="1" applyAlignment="1">
      <alignment horizontal="right" vertical="center" wrapText="1"/>
    </xf>
    <xf numFmtId="43" fontId="9" fillId="0" borderId="7" xfId="1" applyFont="1" applyFill="1" applyBorder="1" applyAlignment="1">
      <alignment horizontal="right" vertical="center" wrapText="1"/>
    </xf>
    <xf numFmtId="164" fontId="9" fillId="0" borderId="11" xfId="0" applyNumberFormat="1" applyFont="1" applyFill="1" applyBorder="1" applyAlignment="1">
      <alignment horizontal="right" vertical="center" wrapText="1"/>
    </xf>
    <xf numFmtId="0" fontId="8" fillId="19" borderId="0" xfId="0" applyFont="1" applyFill="1"/>
    <xf numFmtId="0" fontId="6" fillId="19" borderId="7" xfId="0" applyFont="1" applyFill="1" applyBorder="1" applyAlignment="1">
      <alignment horizontal="center" vertical="center" wrapText="1"/>
    </xf>
    <xf numFmtId="49" fontId="6" fillId="19" borderId="11" xfId="0" applyNumberFormat="1" applyFont="1" applyFill="1" applyBorder="1" applyAlignment="1">
      <alignment horizontal="center" vertical="center" wrapText="1"/>
    </xf>
    <xf numFmtId="0" fontId="9" fillId="19" borderId="8" xfId="0" applyFont="1" applyFill="1" applyBorder="1" applyAlignment="1">
      <alignment horizontal="justify" vertical="center" wrapText="1"/>
    </xf>
    <xf numFmtId="0" fontId="9" fillId="19" borderId="9" xfId="0" applyFont="1" applyFill="1" applyBorder="1" applyAlignment="1">
      <alignment vertical="center" wrapText="1"/>
    </xf>
    <xf numFmtId="0" fontId="9" fillId="19" borderId="10" xfId="0" applyFont="1" applyFill="1" applyBorder="1" applyAlignment="1">
      <alignment vertical="center" wrapText="1"/>
    </xf>
    <xf numFmtId="0" fontId="9" fillId="19" borderId="10" xfId="0" applyFont="1" applyFill="1" applyBorder="1" applyAlignment="1">
      <alignment horizontal="center" vertical="center" wrapText="1"/>
    </xf>
    <xf numFmtId="0" fontId="9" fillId="19" borderId="13" xfId="0" applyFont="1" applyFill="1" applyBorder="1" applyAlignment="1">
      <alignment horizontal="center" vertical="center" wrapText="1"/>
    </xf>
    <xf numFmtId="164" fontId="9" fillId="19" borderId="13" xfId="0" applyNumberFormat="1" applyFont="1" applyFill="1" applyBorder="1" applyAlignment="1">
      <alignment horizontal="right" vertical="center" wrapText="1"/>
    </xf>
    <xf numFmtId="164" fontId="6" fillId="19" borderId="13" xfId="0" applyNumberFormat="1" applyFont="1" applyFill="1" applyBorder="1" applyAlignment="1">
      <alignment horizontal="right" vertical="center" wrapText="1"/>
    </xf>
    <xf numFmtId="9" fontId="9" fillId="19" borderId="11" xfId="2" applyFont="1" applyFill="1" applyBorder="1"/>
    <xf numFmtId="9" fontId="9" fillId="0" borderId="11" xfId="2" applyFont="1" applyBorder="1"/>
    <xf numFmtId="0" fontId="10" fillId="19" borderId="0" xfId="0" applyFont="1" applyFill="1"/>
    <xf numFmtId="0" fontId="6" fillId="19" borderId="14" xfId="0" applyFont="1" applyFill="1" applyBorder="1" applyAlignment="1">
      <alignment horizontal="justify" vertical="center" wrapText="1"/>
    </xf>
    <xf numFmtId="0" fontId="6" fillId="19" borderId="13" xfId="0" applyFont="1" applyFill="1" applyBorder="1" applyAlignment="1">
      <alignment horizontal="right" vertical="center" wrapText="1"/>
    </xf>
    <xf numFmtId="9" fontId="6" fillId="19" borderId="12" xfId="2" applyFont="1" applyFill="1" applyBorder="1" applyAlignment="1">
      <alignment vertical="center"/>
    </xf>
    <xf numFmtId="9" fontId="6" fillId="0" borderId="12" xfId="2" applyFont="1" applyBorder="1" applyAlignment="1">
      <alignment vertical="center"/>
    </xf>
    <xf numFmtId="0" fontId="10" fillId="0" borderId="0" xfId="0" applyFont="1"/>
    <xf numFmtId="0" fontId="9" fillId="19" borderId="0" xfId="0" applyFont="1" applyFill="1"/>
    <xf numFmtId="43" fontId="9" fillId="19" borderId="0" xfId="0" applyNumberFormat="1" applyFont="1" applyFill="1"/>
    <xf numFmtId="4" fontId="9" fillId="19" borderId="0" xfId="0" applyNumberFormat="1" applyFont="1" applyFill="1"/>
    <xf numFmtId="0" fontId="9" fillId="0" borderId="0" xfId="0" applyFont="1"/>
    <xf numFmtId="43" fontId="9" fillId="0" borderId="0" xfId="0" applyNumberFormat="1" applyFont="1"/>
    <xf numFmtId="165" fontId="9" fillId="0" borderId="0" xfId="0" applyNumberFormat="1" applyFont="1"/>
    <xf numFmtId="0" fontId="9" fillId="19" borderId="6" xfId="0" applyFont="1" applyFill="1" applyBorder="1" applyAlignment="1">
      <alignment horizontal="left" vertical="center" wrapText="1"/>
    </xf>
    <xf numFmtId="0" fontId="9" fillId="19" borderId="0" xfId="0" applyFont="1" applyFill="1" applyBorder="1" applyAlignment="1">
      <alignment horizontal="left" vertical="center" wrapText="1"/>
    </xf>
    <xf numFmtId="0" fontId="9" fillId="19" borderId="7" xfId="0" applyFont="1" applyFill="1" applyBorder="1" applyAlignment="1">
      <alignment horizontal="left" vertical="center" wrapText="1"/>
    </xf>
    <xf numFmtId="0" fontId="6" fillId="19" borderId="15" xfId="0" applyFont="1" applyFill="1" applyBorder="1" applyAlignment="1">
      <alignment horizontal="left" vertical="center" wrapText="1" indent="3"/>
    </xf>
    <xf numFmtId="0" fontId="6" fillId="19" borderId="16" xfId="0" applyFont="1" applyFill="1" applyBorder="1" applyAlignment="1">
      <alignment horizontal="left" vertical="center" wrapText="1" indent="3"/>
    </xf>
    <xf numFmtId="0" fontId="9" fillId="19" borderId="0" xfId="0" applyFont="1" applyFill="1" applyAlignment="1">
      <alignment horizontal="left" vertical="top" wrapText="1"/>
    </xf>
    <xf numFmtId="0" fontId="6" fillId="18" borderId="3" xfId="3" applyFont="1" applyFill="1" applyBorder="1" applyAlignment="1" applyProtection="1">
      <alignment horizontal="center" vertical="center" wrapText="1"/>
      <protection locked="0"/>
    </xf>
    <xf numFmtId="0" fontId="6" fillId="18" borderId="4" xfId="3" applyFont="1" applyFill="1" applyBorder="1" applyAlignment="1" applyProtection="1">
      <alignment horizontal="center" vertical="center" wrapText="1"/>
      <protection locked="0"/>
    </xf>
    <xf numFmtId="0" fontId="6" fillId="18" borderId="5" xfId="3" applyFont="1" applyFill="1" applyBorder="1" applyAlignment="1" applyProtection="1">
      <alignment horizontal="center" vertical="center" wrapText="1"/>
      <protection locked="0"/>
    </xf>
    <xf numFmtId="0" fontId="6" fillId="18" borderId="6" xfId="3" applyFont="1" applyFill="1" applyBorder="1" applyAlignment="1" applyProtection="1">
      <alignment horizontal="center" vertical="center" wrapText="1"/>
      <protection locked="0"/>
    </xf>
    <xf numFmtId="0" fontId="6" fillId="18" borderId="0" xfId="3" applyFont="1" applyFill="1" applyBorder="1" applyAlignment="1" applyProtection="1">
      <alignment horizontal="center" vertical="center" wrapText="1"/>
      <protection locked="0"/>
    </xf>
    <xf numFmtId="0" fontId="6" fillId="18" borderId="7" xfId="3" applyFont="1" applyFill="1" applyBorder="1" applyAlignment="1" applyProtection="1">
      <alignment horizontal="center" vertical="center" wrapText="1"/>
      <protection locked="0"/>
    </xf>
    <xf numFmtId="0" fontId="6" fillId="18" borderId="8" xfId="3" applyFont="1" applyFill="1" applyBorder="1" applyAlignment="1" applyProtection="1">
      <alignment horizontal="center" vertical="center" wrapText="1"/>
      <protection locked="0"/>
    </xf>
    <xf numFmtId="0" fontId="6" fillId="18" borderId="9" xfId="3" applyFont="1" applyFill="1" applyBorder="1" applyAlignment="1" applyProtection="1">
      <alignment horizontal="center" vertical="center" wrapText="1"/>
      <protection locked="0"/>
    </xf>
    <xf numFmtId="0" fontId="6" fillId="18" borderId="10" xfId="3" applyFont="1" applyFill="1" applyBorder="1" applyAlignment="1" applyProtection="1">
      <alignment horizontal="center" vertical="center" wrapText="1"/>
      <protection locked="0"/>
    </xf>
    <xf numFmtId="0" fontId="6" fillId="18" borderId="6" xfId="0" applyFont="1" applyFill="1" applyBorder="1" applyAlignment="1">
      <alignment horizontal="center" vertical="center" wrapText="1"/>
    </xf>
    <xf numFmtId="0" fontId="6" fillId="18" borderId="0" xfId="0" applyFont="1" applyFill="1" applyBorder="1" applyAlignment="1">
      <alignment horizontal="center" vertical="center" wrapText="1"/>
    </xf>
    <xf numFmtId="0" fontId="6" fillId="18" borderId="7" xfId="0" applyFont="1" applyFill="1" applyBorder="1" applyAlignment="1">
      <alignment horizontal="center" vertical="center" wrapText="1"/>
    </xf>
    <xf numFmtId="0" fontId="6" fillId="18" borderId="8" xfId="0" applyFont="1" applyFill="1" applyBorder="1" applyAlignment="1">
      <alignment horizontal="center" vertical="center" wrapText="1"/>
    </xf>
    <xf numFmtId="0" fontId="6" fillId="18" borderId="9" xfId="0" applyFont="1" applyFill="1" applyBorder="1" applyAlignment="1">
      <alignment horizontal="center" vertical="center" wrapText="1"/>
    </xf>
    <xf numFmtId="0" fontId="6" fillId="18" borderId="10" xfId="0" applyFont="1" applyFill="1" applyBorder="1" applyAlignment="1">
      <alignment horizontal="center" vertical="center" wrapText="1"/>
    </xf>
    <xf numFmtId="0" fontId="6" fillId="18" borderId="11" xfId="0" applyFont="1" applyFill="1" applyBorder="1" applyAlignment="1">
      <alignment horizontal="center" vertical="center" wrapText="1"/>
    </xf>
    <xf numFmtId="0" fontId="6" fillId="18" borderId="13" xfId="0" applyFont="1" applyFill="1" applyBorder="1" applyAlignment="1">
      <alignment horizontal="center" vertical="center" wrapText="1"/>
    </xf>
    <xf numFmtId="0" fontId="6" fillId="18" borderId="8" xfId="0" applyFont="1" applyFill="1" applyBorder="1" applyAlignment="1">
      <alignment horizontal="center"/>
    </xf>
    <xf numFmtId="0" fontId="6" fillId="18" borderId="10" xfId="0" applyFont="1" applyFill="1" applyBorder="1" applyAlignment="1">
      <alignment horizontal="center"/>
    </xf>
  </cellXfs>
  <cellStyles count="1065">
    <cellStyle name="=C:\WINNT\SYSTEM32\COMMAND.COM" xfId="5"/>
    <cellStyle name="20% - Énfasis1 2" xfId="6"/>
    <cellStyle name="20% - Énfasis1 2 2" xfId="7"/>
    <cellStyle name="20% - Énfasis1 2 2 2" xfId="8"/>
    <cellStyle name="20% - Énfasis1 2 3" xfId="9"/>
    <cellStyle name="20% - Énfasis1 2 4" xfId="10"/>
    <cellStyle name="20% - Énfasis1 3" xfId="11"/>
    <cellStyle name="20% - Énfasis1 3 2" xfId="12"/>
    <cellStyle name="20% - Énfasis1 4" xfId="13"/>
    <cellStyle name="20% - Énfasis1 4 2" xfId="14"/>
    <cellStyle name="20% - Énfasis1 5" xfId="15"/>
    <cellStyle name="20% - Énfasis2 2" xfId="16"/>
    <cellStyle name="20% - Énfasis2 2 2" xfId="17"/>
    <cellStyle name="20% - Énfasis2 2 2 2" xfId="18"/>
    <cellStyle name="20% - Énfasis2 2 3" xfId="19"/>
    <cellStyle name="20% - Énfasis2 2 4" xfId="20"/>
    <cellStyle name="20% - Énfasis2 3" xfId="21"/>
    <cellStyle name="20% - Énfasis2 3 2" xfId="22"/>
    <cellStyle name="20% - Énfasis2 4" xfId="23"/>
    <cellStyle name="20% - Énfasis2 4 2" xfId="24"/>
    <cellStyle name="20% - Énfasis2 5" xfId="25"/>
    <cellStyle name="20% - Énfasis3 2" xfId="26"/>
    <cellStyle name="20% - Énfasis3 2 2" xfId="27"/>
    <cellStyle name="20% - Énfasis3 2 2 2" xfId="28"/>
    <cellStyle name="20% - Énfasis3 2 3" xfId="29"/>
    <cellStyle name="20% - Énfasis3 2 4" xfId="30"/>
    <cellStyle name="20% - Énfasis3 3" xfId="31"/>
    <cellStyle name="20% - Énfasis3 3 2" xfId="32"/>
    <cellStyle name="20% - Énfasis3 4" xfId="33"/>
    <cellStyle name="20% - Énfasis3 4 2" xfId="34"/>
    <cellStyle name="20% - Énfasis3 5" xfId="35"/>
    <cellStyle name="20% - Énfasis4 2" xfId="36"/>
    <cellStyle name="20% - Énfasis4 2 2" xfId="37"/>
    <cellStyle name="20% - Énfasis4 2 2 2" xfId="38"/>
    <cellStyle name="20% - Énfasis4 2 3" xfId="39"/>
    <cellStyle name="20% - Énfasis4 2 4" xfId="40"/>
    <cellStyle name="20% - Énfasis4 3" xfId="41"/>
    <cellStyle name="20% - Énfasis4 3 2" xfId="42"/>
    <cellStyle name="20% - Énfasis4 4" xfId="43"/>
    <cellStyle name="20% - Énfasis4 4 2" xfId="44"/>
    <cellStyle name="20% - Énfasis4 5" xfId="45"/>
    <cellStyle name="20% - Énfasis5 2" xfId="46"/>
    <cellStyle name="20% - Énfasis5 2 2" xfId="47"/>
    <cellStyle name="20% - Énfasis5 2 2 2" xfId="48"/>
    <cellStyle name="20% - Énfasis5 2 3" xfId="49"/>
    <cellStyle name="20% - Énfasis5 3" xfId="50"/>
    <cellStyle name="20% - Énfasis5 3 2" xfId="51"/>
    <cellStyle name="20% - Énfasis5 4" xfId="52"/>
    <cellStyle name="20% - Énfasis5 4 2" xfId="53"/>
    <cellStyle name="20% - Énfasis5 5" xfId="54"/>
    <cellStyle name="20% - Énfasis6 2" xfId="55"/>
    <cellStyle name="20% - Énfasis6 2 2" xfId="56"/>
    <cellStyle name="20% - Énfasis6 2 2 2" xfId="57"/>
    <cellStyle name="20% - Énfasis6 2 3" xfId="58"/>
    <cellStyle name="20% - Énfasis6 3" xfId="59"/>
    <cellStyle name="20% - Énfasis6 3 2" xfId="60"/>
    <cellStyle name="20% - Énfasis6 4" xfId="61"/>
    <cellStyle name="20% - Énfasis6 4 2" xfId="62"/>
    <cellStyle name="20% - Énfasis6 5" xfId="63"/>
    <cellStyle name="40% - Énfasis1 2" xfId="64"/>
    <cellStyle name="40% - Énfasis1 2 2" xfId="65"/>
    <cellStyle name="40% - Énfasis1 2 2 2" xfId="66"/>
    <cellStyle name="40% - Énfasis1 2 3" xfId="67"/>
    <cellStyle name="40% - Énfasis1 3" xfId="68"/>
    <cellStyle name="40% - Énfasis1 3 2" xfId="69"/>
    <cellStyle name="40% - Énfasis1 4" xfId="70"/>
    <cellStyle name="40% - Énfasis1 4 2" xfId="71"/>
    <cellStyle name="40% - Énfasis1 5" xfId="72"/>
    <cellStyle name="40% - Énfasis2 2" xfId="73"/>
    <cellStyle name="40% - Énfasis2 2 2" xfId="74"/>
    <cellStyle name="40% - Énfasis2 2 2 2" xfId="75"/>
    <cellStyle name="40% - Énfasis2 2 3" xfId="76"/>
    <cellStyle name="40% - Énfasis2 3" xfId="77"/>
    <cellStyle name="40% - Énfasis2 3 2" xfId="78"/>
    <cellStyle name="40% - Énfasis2 4" xfId="79"/>
    <cellStyle name="40% - Énfasis2 4 2" xfId="80"/>
    <cellStyle name="40% - Énfasis2 5" xfId="81"/>
    <cellStyle name="40% - Énfasis3 2" xfId="82"/>
    <cellStyle name="40% - Énfasis3 2 2" xfId="83"/>
    <cellStyle name="40% - Énfasis3 2 2 2" xfId="84"/>
    <cellStyle name="40% - Énfasis3 2 3" xfId="85"/>
    <cellStyle name="40% - Énfasis3 2 4" xfId="86"/>
    <cellStyle name="40% - Énfasis3 3" xfId="87"/>
    <cellStyle name="40% - Énfasis3 3 2" xfId="88"/>
    <cellStyle name="40% - Énfasis3 4" xfId="89"/>
    <cellStyle name="40% - Énfasis3 4 2" xfId="90"/>
    <cellStyle name="40% - Énfasis3 5" xfId="91"/>
    <cellStyle name="40% - Énfasis4 2" xfId="92"/>
    <cellStyle name="40% - Énfasis4 2 2" xfId="93"/>
    <cellStyle name="40% - Énfasis4 2 2 2" xfId="94"/>
    <cellStyle name="40% - Énfasis4 2 3" xfId="95"/>
    <cellStyle name="40% - Énfasis4 3" xfId="96"/>
    <cellStyle name="40% - Énfasis4 3 2" xfId="97"/>
    <cellStyle name="40% - Énfasis4 4" xfId="98"/>
    <cellStyle name="40% - Énfasis4 4 2" xfId="99"/>
    <cellStyle name="40% - Énfasis4 5" xfId="100"/>
    <cellStyle name="40% - Énfasis5 2" xfId="101"/>
    <cellStyle name="40% - Énfasis5 2 2" xfId="102"/>
    <cellStyle name="40% - Énfasis5 2 2 2" xfId="103"/>
    <cellStyle name="40% - Énfasis5 2 3" xfId="104"/>
    <cellStyle name="40% - Énfasis5 3" xfId="105"/>
    <cellStyle name="40% - Énfasis5 3 2" xfId="106"/>
    <cellStyle name="40% - Énfasis5 4" xfId="107"/>
    <cellStyle name="40% - Énfasis5 4 2" xfId="108"/>
    <cellStyle name="40% - Énfasis5 5" xfId="109"/>
    <cellStyle name="40% - Énfasis6 2" xfId="110"/>
    <cellStyle name="40% - Énfasis6 2 2" xfId="111"/>
    <cellStyle name="40% - Énfasis6 2 2 2" xfId="112"/>
    <cellStyle name="40% - Énfasis6 2 3" xfId="113"/>
    <cellStyle name="40% - Énfasis6 3" xfId="114"/>
    <cellStyle name="40% - Énfasis6 3 2" xfId="115"/>
    <cellStyle name="40% - Énfasis6 4" xfId="116"/>
    <cellStyle name="40% - Énfasis6 4 2" xfId="117"/>
    <cellStyle name="40% - Énfasis6 5" xfId="118"/>
    <cellStyle name="60% - Énfasis3 2" xfId="119"/>
    <cellStyle name="60% - Énfasis4 2" xfId="120"/>
    <cellStyle name="60% - Énfasis6 2" xfId="121"/>
    <cellStyle name="Buena 2" xfId="122"/>
    <cellStyle name="Cálculo 2" xfId="123"/>
    <cellStyle name="Celda de comprobación 2" xfId="124"/>
    <cellStyle name="Celda vinculada 2" xfId="125"/>
    <cellStyle name="Encabezado 4 2" xfId="126"/>
    <cellStyle name="Entrada 2" xfId="127"/>
    <cellStyle name="Euro" xfId="128"/>
    <cellStyle name="Fecha" xfId="129"/>
    <cellStyle name="Fijo" xfId="130"/>
    <cellStyle name="HEADING1" xfId="131"/>
    <cellStyle name="HEADING2" xfId="132"/>
    <cellStyle name="Incorrecto 2" xfId="133"/>
    <cellStyle name="Millares" xfId="1" builtinId="3"/>
    <cellStyle name="Millares 10" xfId="134"/>
    <cellStyle name="Millares 10 2" xfId="135"/>
    <cellStyle name="Millares 10 3" xfId="136"/>
    <cellStyle name="Millares 11" xfId="137"/>
    <cellStyle name="Millares 12" xfId="138"/>
    <cellStyle name="Millares 13" xfId="139"/>
    <cellStyle name="Millares 14" xfId="140"/>
    <cellStyle name="Millares 15" xfId="141"/>
    <cellStyle name="Millares 15 2" xfId="142"/>
    <cellStyle name="Millares 15 2 2" xfId="143"/>
    <cellStyle name="Millares 15 3" xfId="144"/>
    <cellStyle name="Millares 16" xfId="145"/>
    <cellStyle name="Millares 17" xfId="146"/>
    <cellStyle name="Millares 2" xfId="147"/>
    <cellStyle name="Millares 2 10" xfId="148"/>
    <cellStyle name="Millares 2 11" xfId="149"/>
    <cellStyle name="Millares 2 12" xfId="150"/>
    <cellStyle name="Millares 2 13" xfId="151"/>
    <cellStyle name="Millares 2 14" xfId="152"/>
    <cellStyle name="Millares 2 15" xfId="153"/>
    <cellStyle name="Millares 2 16" xfId="154"/>
    <cellStyle name="Millares 2 16 2" xfId="155"/>
    <cellStyle name="Millares 2 16 3" xfId="156"/>
    <cellStyle name="Millares 2 17" xfId="157"/>
    <cellStyle name="Millares 2 18" xfId="158"/>
    <cellStyle name="Millares 2 18 2" xfId="159"/>
    <cellStyle name="Millares 2 18 3" xfId="160"/>
    <cellStyle name="Millares 2 19" xfId="161"/>
    <cellStyle name="Millares 2 19 2" xfId="162"/>
    <cellStyle name="Millares 2 2" xfId="163"/>
    <cellStyle name="Millares 2 2 2" xfId="164"/>
    <cellStyle name="Millares 2 2 2 2" xfId="165"/>
    <cellStyle name="Millares 2 2 2 2 2" xfId="166"/>
    <cellStyle name="Millares 2 2 2 3" xfId="167"/>
    <cellStyle name="Millares 2 2 2 4" xfId="168"/>
    <cellStyle name="Millares 2 2 3" xfId="169"/>
    <cellStyle name="Millares 2 2 4" xfId="170"/>
    <cellStyle name="Millares 2 2 5" xfId="171"/>
    <cellStyle name="Millares 2 2 6" xfId="172"/>
    <cellStyle name="Millares 2 20" xfId="173"/>
    <cellStyle name="Millares 2 20 2" xfId="174"/>
    <cellStyle name="Millares 2 21" xfId="175"/>
    <cellStyle name="Millares 2 21 2" xfId="176"/>
    <cellStyle name="Millares 2 22" xfId="177"/>
    <cellStyle name="Millares 2 22 2" xfId="178"/>
    <cellStyle name="Millares 2 23" xfId="179"/>
    <cellStyle name="Millares 2 24" xfId="180"/>
    <cellStyle name="Millares 2 25" xfId="181"/>
    <cellStyle name="Millares 2 3" xfId="182"/>
    <cellStyle name="Millares 2 3 2" xfId="183"/>
    <cellStyle name="Millares 2 3 2 2" xfId="184"/>
    <cellStyle name="Millares 2 3 3" xfId="185"/>
    <cellStyle name="Millares 2 3 4" xfId="186"/>
    <cellStyle name="Millares 2 3 5" xfId="187"/>
    <cellStyle name="Millares 2 4" xfId="188"/>
    <cellStyle name="Millares 2 4 2" xfId="189"/>
    <cellStyle name="Millares 2 4 2 2" xfId="190"/>
    <cellStyle name="Millares 2 4 3" xfId="191"/>
    <cellStyle name="Millares 2 4 4" xfId="192"/>
    <cellStyle name="Millares 2 4 5" xfId="193"/>
    <cellStyle name="Millares 2 5" xfId="194"/>
    <cellStyle name="Millares 2 5 2" xfId="195"/>
    <cellStyle name="Millares 2 6" xfId="196"/>
    <cellStyle name="Millares 2 7" xfId="197"/>
    <cellStyle name="Millares 2 8" xfId="198"/>
    <cellStyle name="Millares 2 9" xfId="199"/>
    <cellStyle name="Millares 3" xfId="200"/>
    <cellStyle name="Millares 3 10" xfId="201"/>
    <cellStyle name="Millares 3 11" xfId="202"/>
    <cellStyle name="Millares 3 12" xfId="203"/>
    <cellStyle name="Millares 3 2" xfId="204"/>
    <cellStyle name="Millares 3 2 2" xfId="205"/>
    <cellStyle name="Millares 3 2 2 2" xfId="206"/>
    <cellStyle name="Millares 3 2 3" xfId="207"/>
    <cellStyle name="Millares 3 3" xfId="208"/>
    <cellStyle name="Millares 3 3 2" xfId="209"/>
    <cellStyle name="Millares 3 4" xfId="210"/>
    <cellStyle name="Millares 3 5" xfId="211"/>
    <cellStyle name="Millares 3 6" xfId="212"/>
    <cellStyle name="Millares 3 6 2" xfId="213"/>
    <cellStyle name="Millares 3 6 3" xfId="214"/>
    <cellStyle name="Millares 3 7" xfId="215"/>
    <cellStyle name="Millares 3 8" xfId="216"/>
    <cellStyle name="Millares 3 9" xfId="217"/>
    <cellStyle name="Millares 4" xfId="218"/>
    <cellStyle name="Millares 4 2" xfId="219"/>
    <cellStyle name="Millares 4 2 2" xfId="220"/>
    <cellStyle name="Millares 4 2 2 2" xfId="221"/>
    <cellStyle name="Millares 4 2 3" xfId="222"/>
    <cellStyle name="Millares 4 2 4" xfId="223"/>
    <cellStyle name="Millares 4 3" xfId="224"/>
    <cellStyle name="Millares 4 3 2" xfId="225"/>
    <cellStyle name="Millares 4 3 3" xfId="226"/>
    <cellStyle name="Millares 4 4" xfId="227"/>
    <cellStyle name="Millares 4 5" xfId="228"/>
    <cellStyle name="Millares 5" xfId="229"/>
    <cellStyle name="Millares 5 2" xfId="230"/>
    <cellStyle name="Millares 5 2 2" xfId="231"/>
    <cellStyle name="Millares 5 2 3" xfId="232"/>
    <cellStyle name="Millares 5 3" xfId="233"/>
    <cellStyle name="Millares 5 4" xfId="234"/>
    <cellStyle name="Millares 5 5" xfId="235"/>
    <cellStyle name="Millares 6" xfId="236"/>
    <cellStyle name="Millares 6 2" xfId="237"/>
    <cellStyle name="Millares 7" xfId="238"/>
    <cellStyle name="Millares 8" xfId="239"/>
    <cellStyle name="Millares 8 2" xfId="240"/>
    <cellStyle name="Millares 9" xfId="241"/>
    <cellStyle name="Millares 9 2" xfId="242"/>
    <cellStyle name="Moneda 2" xfId="243"/>
    <cellStyle name="Moneda 2 2" xfId="244"/>
    <cellStyle name="Moneda 2 3" xfId="245"/>
    <cellStyle name="Moneda 2 4" xfId="246"/>
    <cellStyle name="Neutral 2" xfId="247"/>
    <cellStyle name="Normal" xfId="0" builtinId="0"/>
    <cellStyle name="Normal 10" xfId="248"/>
    <cellStyle name="Normal 10 2" xfId="249"/>
    <cellStyle name="Normal 10 2 2" xfId="250"/>
    <cellStyle name="Normal 10 2 2 2" xfId="251"/>
    <cellStyle name="Normal 10 2 3" xfId="252"/>
    <cellStyle name="Normal 10 3" xfId="253"/>
    <cellStyle name="Normal 10 3 2" xfId="254"/>
    <cellStyle name="Normal 10 3 2 2" xfId="255"/>
    <cellStyle name="Normal 10 3 3" xfId="256"/>
    <cellStyle name="Normal 10 4" xfId="257"/>
    <cellStyle name="Normal 10 4 2" xfId="258"/>
    <cellStyle name="Normal 10 4 2 2" xfId="259"/>
    <cellStyle name="Normal 10 4 3" xfId="260"/>
    <cellStyle name="Normal 10 5" xfId="261"/>
    <cellStyle name="Normal 10 5 2" xfId="262"/>
    <cellStyle name="Normal 10 6" xfId="263"/>
    <cellStyle name="Normal 10 7" xfId="264"/>
    <cellStyle name="Normal 11" xfId="265"/>
    <cellStyle name="Normal 11 2" xfId="266"/>
    <cellStyle name="Normal 11 2 2" xfId="267"/>
    <cellStyle name="Normal 11 2 2 2" xfId="268"/>
    <cellStyle name="Normal 11 2 3" xfId="269"/>
    <cellStyle name="Normal 11 3" xfId="270"/>
    <cellStyle name="Normal 11 3 2" xfId="271"/>
    <cellStyle name="Normal 11 3 2 2" xfId="272"/>
    <cellStyle name="Normal 11 3 3" xfId="273"/>
    <cellStyle name="Normal 11 4" xfId="274"/>
    <cellStyle name="Normal 11 4 2" xfId="275"/>
    <cellStyle name="Normal 11 4 2 2" xfId="276"/>
    <cellStyle name="Normal 11 4 3" xfId="277"/>
    <cellStyle name="Normal 11 5" xfId="278"/>
    <cellStyle name="Normal 11 5 2" xfId="279"/>
    <cellStyle name="Normal 11 5 2 2" xfId="280"/>
    <cellStyle name="Normal 11 5 3" xfId="281"/>
    <cellStyle name="Normal 11 6" xfId="282"/>
    <cellStyle name="Normal 11 6 2" xfId="283"/>
    <cellStyle name="Normal 11 7" xfId="284"/>
    <cellStyle name="Normal 11 8" xfId="285"/>
    <cellStyle name="Normal 12" xfId="286"/>
    <cellStyle name="Normal 12 2" xfId="287"/>
    <cellStyle name="Normal 12 2 2" xfId="288"/>
    <cellStyle name="Normal 12 2 2 2" xfId="289"/>
    <cellStyle name="Normal 12 2 3" xfId="290"/>
    <cellStyle name="Normal 12 2 4" xfId="291"/>
    <cellStyle name="Normal 12 3" xfId="292"/>
    <cellStyle name="Normal 12 3 2" xfId="293"/>
    <cellStyle name="Normal 12 3 2 2" xfId="294"/>
    <cellStyle name="Normal 12 3 3" xfId="295"/>
    <cellStyle name="Normal 12 4" xfId="296"/>
    <cellStyle name="Normal 12 4 2" xfId="297"/>
    <cellStyle name="Normal 12 4 2 2" xfId="298"/>
    <cellStyle name="Normal 12 4 3" xfId="299"/>
    <cellStyle name="Normal 12 5" xfId="300"/>
    <cellStyle name="Normal 12 5 2" xfId="301"/>
    <cellStyle name="Normal 12 5 2 2" xfId="302"/>
    <cellStyle name="Normal 12 5 3" xfId="303"/>
    <cellStyle name="Normal 12 6" xfId="304"/>
    <cellStyle name="Normal 12 6 2" xfId="305"/>
    <cellStyle name="Normal 12 7" xfId="306"/>
    <cellStyle name="Normal 13" xfId="307"/>
    <cellStyle name="Normal 13 2" xfId="308"/>
    <cellStyle name="Normal 13 2 2" xfId="309"/>
    <cellStyle name="Normal 13 2 2 2" xfId="310"/>
    <cellStyle name="Normal 13 2 3" xfId="311"/>
    <cellStyle name="Normal 13 3" xfId="312"/>
    <cellStyle name="Normal 13 3 2" xfId="313"/>
    <cellStyle name="Normal 13 3 2 2" xfId="314"/>
    <cellStyle name="Normal 13 3 3" xfId="315"/>
    <cellStyle name="Normal 13 4" xfId="316"/>
    <cellStyle name="Normal 13 4 2" xfId="317"/>
    <cellStyle name="Normal 13 4 2 2" xfId="318"/>
    <cellStyle name="Normal 13 4 3" xfId="319"/>
    <cellStyle name="Normal 13 5" xfId="320"/>
    <cellStyle name="Normal 13 5 2" xfId="321"/>
    <cellStyle name="Normal 13 5 2 2" xfId="322"/>
    <cellStyle name="Normal 13 5 3" xfId="323"/>
    <cellStyle name="Normal 13 6" xfId="324"/>
    <cellStyle name="Normal 13 6 2" xfId="325"/>
    <cellStyle name="Normal 13 7" xfId="326"/>
    <cellStyle name="Normal 13 8" xfId="327"/>
    <cellStyle name="Normal 14" xfId="328"/>
    <cellStyle name="Normal 14 2" xfId="329"/>
    <cellStyle name="Normal 14 2 2" xfId="330"/>
    <cellStyle name="Normal 14 2 2 2" xfId="331"/>
    <cellStyle name="Normal 14 2 3" xfId="332"/>
    <cellStyle name="Normal 14 3" xfId="333"/>
    <cellStyle name="Normal 14 3 2" xfId="334"/>
    <cellStyle name="Normal 14 3 2 2" xfId="335"/>
    <cellStyle name="Normal 14 3 3" xfId="336"/>
    <cellStyle name="Normal 14 4" xfId="337"/>
    <cellStyle name="Normal 14 4 2" xfId="338"/>
    <cellStyle name="Normal 14 4 2 2" xfId="339"/>
    <cellStyle name="Normal 14 4 3" xfId="340"/>
    <cellStyle name="Normal 14 5" xfId="341"/>
    <cellStyle name="Normal 14 5 2" xfId="342"/>
    <cellStyle name="Normal 14 5 2 2" xfId="343"/>
    <cellStyle name="Normal 14 5 3" xfId="344"/>
    <cellStyle name="Normal 14 6" xfId="345"/>
    <cellStyle name="Normal 14 6 2" xfId="346"/>
    <cellStyle name="Normal 14 7" xfId="347"/>
    <cellStyle name="Normal 15" xfId="348"/>
    <cellStyle name="Normal 15 2" xfId="349"/>
    <cellStyle name="Normal 15 2 2" xfId="350"/>
    <cellStyle name="Normal 15 2 2 2" xfId="351"/>
    <cellStyle name="Normal 15 2 3" xfId="352"/>
    <cellStyle name="Normal 15 3" xfId="353"/>
    <cellStyle name="Normal 15 3 2" xfId="354"/>
    <cellStyle name="Normal 15 3 2 2" xfId="355"/>
    <cellStyle name="Normal 15 3 3" xfId="356"/>
    <cellStyle name="Normal 15 4" xfId="357"/>
    <cellStyle name="Normal 15 4 2" xfId="358"/>
    <cellStyle name="Normal 15 5" xfId="359"/>
    <cellStyle name="Normal 15 6" xfId="360"/>
    <cellStyle name="Normal 16" xfId="361"/>
    <cellStyle name="Normal 16 2" xfId="362"/>
    <cellStyle name="Normal 16 2 2" xfId="363"/>
    <cellStyle name="Normal 16 2 2 2" xfId="364"/>
    <cellStyle name="Normal 16 2 3" xfId="365"/>
    <cellStyle name="Normal 16 3" xfId="366"/>
    <cellStyle name="Normal 16 3 2" xfId="367"/>
    <cellStyle name="Normal 16 3 2 2" xfId="368"/>
    <cellStyle name="Normal 16 3 3" xfId="369"/>
    <cellStyle name="Normal 16 4" xfId="370"/>
    <cellStyle name="Normal 16 4 2" xfId="371"/>
    <cellStyle name="Normal 16 5" xfId="372"/>
    <cellStyle name="Normal 16 6" xfId="4"/>
    <cellStyle name="Normal 17" xfId="373"/>
    <cellStyle name="Normal 17 2" xfId="374"/>
    <cellStyle name="Normal 17 2 2" xfId="375"/>
    <cellStyle name="Normal 17 2 2 2" xfId="376"/>
    <cellStyle name="Normal 17 2 3" xfId="377"/>
    <cellStyle name="Normal 17 3" xfId="378"/>
    <cellStyle name="Normal 17 3 2" xfId="379"/>
    <cellStyle name="Normal 17 3 2 2" xfId="380"/>
    <cellStyle name="Normal 17 3 3" xfId="381"/>
    <cellStyle name="Normal 17 4" xfId="382"/>
    <cellStyle name="Normal 17 4 2" xfId="383"/>
    <cellStyle name="Normal 17 5" xfId="384"/>
    <cellStyle name="Normal 17 6" xfId="385"/>
    <cellStyle name="Normal 18" xfId="386"/>
    <cellStyle name="Normal 18 2" xfId="387"/>
    <cellStyle name="Normal 18 2 2" xfId="388"/>
    <cellStyle name="Normal 18 2 2 2" xfId="389"/>
    <cellStyle name="Normal 18 2 3" xfId="390"/>
    <cellStyle name="Normal 18 3" xfId="391"/>
    <cellStyle name="Normal 18 3 2" xfId="392"/>
    <cellStyle name="Normal 18 3 2 2" xfId="393"/>
    <cellStyle name="Normal 18 3 3" xfId="394"/>
    <cellStyle name="Normal 18 4" xfId="395"/>
    <cellStyle name="Normal 18 4 2" xfId="396"/>
    <cellStyle name="Normal 18 5" xfId="397"/>
    <cellStyle name="Normal 19" xfId="398"/>
    <cellStyle name="Normal 2" xfId="399"/>
    <cellStyle name="Normal 2 10" xfId="400"/>
    <cellStyle name="Normal 2 10 2" xfId="401"/>
    <cellStyle name="Normal 2 10 3" xfId="402"/>
    <cellStyle name="Normal 2 11" xfId="403"/>
    <cellStyle name="Normal 2 11 2" xfId="404"/>
    <cellStyle name="Normal 2 11 3" xfId="405"/>
    <cellStyle name="Normal 2 12" xfId="406"/>
    <cellStyle name="Normal 2 12 2" xfId="407"/>
    <cellStyle name="Normal 2 12 2 2" xfId="408"/>
    <cellStyle name="Normal 2 12 3" xfId="409"/>
    <cellStyle name="Normal 2 13" xfId="410"/>
    <cellStyle name="Normal 2 13 2" xfId="411"/>
    <cellStyle name="Normal 2 13 3" xfId="412"/>
    <cellStyle name="Normal 2 14" xfId="413"/>
    <cellStyle name="Normal 2 14 2" xfId="414"/>
    <cellStyle name="Normal 2 14 3" xfId="415"/>
    <cellStyle name="Normal 2 15" xfId="416"/>
    <cellStyle name="Normal 2 15 2" xfId="417"/>
    <cellStyle name="Normal 2 15 3" xfId="418"/>
    <cellStyle name="Normal 2 16" xfId="419"/>
    <cellStyle name="Normal 2 16 2" xfId="420"/>
    <cellStyle name="Normal 2 16 3" xfId="421"/>
    <cellStyle name="Normal 2 17" xfId="422"/>
    <cellStyle name="Normal 2 17 2" xfId="423"/>
    <cellStyle name="Normal 2 17 3" xfId="424"/>
    <cellStyle name="Normal 2 18" xfId="425"/>
    <cellStyle name="Normal 2 18 2" xfId="426"/>
    <cellStyle name="Normal 2 19" xfId="427"/>
    <cellStyle name="Normal 2 19 2" xfId="428"/>
    <cellStyle name="Normal 2 19 3" xfId="429"/>
    <cellStyle name="Normal 2 2" xfId="430"/>
    <cellStyle name="Normal 2 2 10" xfId="431"/>
    <cellStyle name="Normal 2 2 11" xfId="432"/>
    <cellStyle name="Normal 2 2 12" xfId="433"/>
    <cellStyle name="Normal 2 2 13" xfId="434"/>
    <cellStyle name="Normal 2 2 14" xfId="435"/>
    <cellStyle name="Normal 2 2 15" xfId="436"/>
    <cellStyle name="Normal 2 2 16" xfId="437"/>
    <cellStyle name="Normal 2 2 17" xfId="438"/>
    <cellStyle name="Normal 2 2 18" xfId="439"/>
    <cellStyle name="Normal 2 2 19" xfId="440"/>
    <cellStyle name="Normal 2 2 2" xfId="441"/>
    <cellStyle name="Normal 2 2 2 2" xfId="442"/>
    <cellStyle name="Normal 2 2 2 3" xfId="443"/>
    <cellStyle name="Normal 2 2 2 4" xfId="444"/>
    <cellStyle name="Normal 2 2 2 5" xfId="445"/>
    <cellStyle name="Normal 2 2 2 6" xfId="446"/>
    <cellStyle name="Normal 2 2 2 7" xfId="447"/>
    <cellStyle name="Normal 2 2 20" xfId="448"/>
    <cellStyle name="Normal 2 2 21" xfId="449"/>
    <cellStyle name="Normal 2 2 22" xfId="450"/>
    <cellStyle name="Normal 2 2 23" xfId="451"/>
    <cellStyle name="Normal 2 2 3" xfId="452"/>
    <cellStyle name="Normal 2 2 4" xfId="453"/>
    <cellStyle name="Normal 2 2 5" xfId="454"/>
    <cellStyle name="Normal 2 2 6" xfId="455"/>
    <cellStyle name="Normal 2 2 7" xfId="456"/>
    <cellStyle name="Normal 2 2 8" xfId="457"/>
    <cellStyle name="Normal 2 2 9" xfId="458"/>
    <cellStyle name="Normal 2 20" xfId="459"/>
    <cellStyle name="Normal 2 20 2" xfId="460"/>
    <cellStyle name="Normal 2 20 3" xfId="461"/>
    <cellStyle name="Normal 2 21" xfId="462"/>
    <cellStyle name="Normal 2 21 2" xfId="463"/>
    <cellStyle name="Normal 2 22" xfId="464"/>
    <cellStyle name="Normal 2 22 2" xfId="465"/>
    <cellStyle name="Normal 2 23" xfId="466"/>
    <cellStyle name="Normal 2 23 2" xfId="467"/>
    <cellStyle name="Normal 2 24" xfId="468"/>
    <cellStyle name="Normal 2 24 2" xfId="469"/>
    <cellStyle name="Normal 2 25" xfId="470"/>
    <cellStyle name="Normal 2 25 2" xfId="471"/>
    <cellStyle name="Normal 2 26" xfId="472"/>
    <cellStyle name="Normal 2 26 2" xfId="473"/>
    <cellStyle name="Normal 2 27" xfId="474"/>
    <cellStyle name="Normal 2 27 2" xfId="475"/>
    <cellStyle name="Normal 2 28" xfId="476"/>
    <cellStyle name="Normal 2 29" xfId="477"/>
    <cellStyle name="Normal 2 3" xfId="478"/>
    <cellStyle name="Normal 2 3 10" xfId="479"/>
    <cellStyle name="Normal 2 3 11" xfId="480"/>
    <cellStyle name="Normal 2 3 2" xfId="481"/>
    <cellStyle name="Normal 2 3 2 2" xfId="482"/>
    <cellStyle name="Normal 2 3 2 3" xfId="483"/>
    <cellStyle name="Normal 2 3 3" xfId="484"/>
    <cellStyle name="Normal 2 3 3 2" xfId="485"/>
    <cellStyle name="Normal 2 3 4" xfId="486"/>
    <cellStyle name="Normal 2 3 5" xfId="487"/>
    <cellStyle name="Normal 2 3 6" xfId="488"/>
    <cellStyle name="Normal 2 3 7" xfId="489"/>
    <cellStyle name="Normal 2 3 8" xfId="490"/>
    <cellStyle name="Normal 2 3 9" xfId="491"/>
    <cellStyle name="Normal 2 30" xfId="492"/>
    <cellStyle name="Normal 2 31" xfId="493"/>
    <cellStyle name="Normal 2 32" xfId="494"/>
    <cellStyle name="Normal 2 33" xfId="495"/>
    <cellStyle name="Normal 2 34" xfId="496"/>
    <cellStyle name="Normal 2 35" xfId="497"/>
    <cellStyle name="Normal 2 35 2" xfId="498"/>
    <cellStyle name="Normal 2 35 3" xfId="499"/>
    <cellStyle name="Normal 2 36" xfId="500"/>
    <cellStyle name="Normal 2 37" xfId="501"/>
    <cellStyle name="Normal 2 38" xfId="502"/>
    <cellStyle name="Normal 2 39" xfId="503"/>
    <cellStyle name="Normal 2 4" xfId="504"/>
    <cellStyle name="Normal 2 4 2" xfId="505"/>
    <cellStyle name="Normal 2 4 3" xfId="506"/>
    <cellStyle name="Normal 2 4 3 2" xfId="507"/>
    <cellStyle name="Normal 2 40" xfId="508"/>
    <cellStyle name="Normal 2 41" xfId="509"/>
    <cellStyle name="Normal 2 5" xfId="510"/>
    <cellStyle name="Normal 2 5 2" xfId="511"/>
    <cellStyle name="Normal 2 5 3" xfId="512"/>
    <cellStyle name="Normal 2 5 3 2" xfId="513"/>
    <cellStyle name="Normal 2 5 4" xfId="514"/>
    <cellStyle name="Normal 2 5 5" xfId="515"/>
    <cellStyle name="Normal 2 6" xfId="516"/>
    <cellStyle name="Normal 2 6 2" xfId="517"/>
    <cellStyle name="Normal 2 6 3" xfId="518"/>
    <cellStyle name="Normal 2 7" xfId="519"/>
    <cellStyle name="Normal 2 7 2" xfId="520"/>
    <cellStyle name="Normal 2 7 3" xfId="521"/>
    <cellStyle name="Normal 2 8" xfId="522"/>
    <cellStyle name="Normal 2 8 2" xfId="523"/>
    <cellStyle name="Normal 2 8 3" xfId="524"/>
    <cellStyle name="Normal 2 82" xfId="525"/>
    <cellStyle name="Normal 2 83" xfId="526"/>
    <cellStyle name="Normal 2 86" xfId="527"/>
    <cellStyle name="Normal 2 9" xfId="528"/>
    <cellStyle name="Normal 2 9 2" xfId="529"/>
    <cellStyle name="Normal 2 9 3" xfId="530"/>
    <cellStyle name="Normal 2_EFE" xfId="531"/>
    <cellStyle name="Normal 20" xfId="532"/>
    <cellStyle name="Normal 20 2" xfId="533"/>
    <cellStyle name="Normal 21" xfId="534"/>
    <cellStyle name="Normal 22" xfId="535"/>
    <cellStyle name="Normal 23" xfId="536"/>
    <cellStyle name="Normal 24" xfId="537"/>
    <cellStyle name="Normal 25" xfId="538"/>
    <cellStyle name="Normal 26" xfId="539"/>
    <cellStyle name="Normal 3" xfId="540"/>
    <cellStyle name="Normal 3 10" xfId="541"/>
    <cellStyle name="Normal 3 10 2" xfId="542"/>
    <cellStyle name="Normal 3 11" xfId="543"/>
    <cellStyle name="Normal 3 11 2" xfId="544"/>
    <cellStyle name="Normal 3 12" xfId="545"/>
    <cellStyle name="Normal 3 12 2" xfId="546"/>
    <cellStyle name="Normal 3 13" xfId="547"/>
    <cellStyle name="Normal 3 14" xfId="548"/>
    <cellStyle name="Normal 3 14 2" xfId="549"/>
    <cellStyle name="Normal 3 15" xfId="550"/>
    <cellStyle name="Normal 3 15 2" xfId="551"/>
    <cellStyle name="Normal 3 15 3" xfId="552"/>
    <cellStyle name="Normal 3 15 4" xfId="553"/>
    <cellStyle name="Normal 3 16" xfId="554"/>
    <cellStyle name="Normal 3 17" xfId="555"/>
    <cellStyle name="Normal 3 18" xfId="556"/>
    <cellStyle name="Normal 3 19" xfId="557"/>
    <cellStyle name="Normal 3 2" xfId="558"/>
    <cellStyle name="Normal 3 2 2" xfId="559"/>
    <cellStyle name="Normal 3 2 2 2" xfId="560"/>
    <cellStyle name="Normal 3 2 2 2 2" xfId="561"/>
    <cellStyle name="Normal 3 2 2 3" xfId="562"/>
    <cellStyle name="Normal 3 2 2 3 2" xfId="563"/>
    <cellStyle name="Normal 3 2 2 4" xfId="564"/>
    <cellStyle name="Normal 3 2 2 5" xfId="565"/>
    <cellStyle name="Normal 3 2 3" xfId="3"/>
    <cellStyle name="Normal 3 2 3 2" xfId="566"/>
    <cellStyle name="Normal 3 2 4" xfId="567"/>
    <cellStyle name="Normal 3 20" xfId="568"/>
    <cellStyle name="Normal 3 21" xfId="569"/>
    <cellStyle name="Normal 3 3" xfId="570"/>
    <cellStyle name="Normal 3 3 2" xfId="571"/>
    <cellStyle name="Normal 3 3 2 2" xfId="572"/>
    <cellStyle name="Normal 3 4" xfId="573"/>
    <cellStyle name="Normal 3 4 2" xfId="574"/>
    <cellStyle name="Normal 3 4 2 2" xfId="575"/>
    <cellStyle name="Normal 3 5" xfId="576"/>
    <cellStyle name="Normal 3 5 2" xfId="577"/>
    <cellStyle name="Normal 3 6" xfId="578"/>
    <cellStyle name="Normal 3 7" xfId="579"/>
    <cellStyle name="Normal 3 8" xfId="580"/>
    <cellStyle name="Normal 3 9" xfId="581"/>
    <cellStyle name="Normal 3 9 2" xfId="582"/>
    <cellStyle name="Normal 3 9 3" xfId="583"/>
    <cellStyle name="Normal 3_EFE" xfId="584"/>
    <cellStyle name="Normal 4" xfId="585"/>
    <cellStyle name="Normal 4 2" xfId="586"/>
    <cellStyle name="Normal 4 2 2" xfId="587"/>
    <cellStyle name="Normal 4 2 2 2" xfId="588"/>
    <cellStyle name="Normal 4 3" xfId="589"/>
    <cellStyle name="Normal 4 3 2" xfId="590"/>
    <cellStyle name="Normal 4 3 3" xfId="591"/>
    <cellStyle name="Normal 4 4" xfId="592"/>
    <cellStyle name="Normal 4 4 2" xfId="593"/>
    <cellStyle name="Normal 4 4 3" xfId="594"/>
    <cellStyle name="Normal 4 5" xfId="595"/>
    <cellStyle name="Normal 5" xfId="596"/>
    <cellStyle name="Normal 5 10" xfId="597"/>
    <cellStyle name="Normal 5 11" xfId="598"/>
    <cellStyle name="Normal 5 12" xfId="599"/>
    <cellStyle name="Normal 5 13" xfId="600"/>
    <cellStyle name="Normal 5 14" xfId="601"/>
    <cellStyle name="Normal 5 15" xfId="602"/>
    <cellStyle name="Normal 5 16" xfId="603"/>
    <cellStyle name="Normal 5 17" xfId="604"/>
    <cellStyle name="Normal 5 2" xfId="605"/>
    <cellStyle name="Normal 5 2 2" xfId="606"/>
    <cellStyle name="Normal 5 2 2 2" xfId="607"/>
    <cellStyle name="Normal 5 2 2 3" xfId="608"/>
    <cellStyle name="Normal 5 2 3" xfId="609"/>
    <cellStyle name="Normal 5 3" xfId="610"/>
    <cellStyle name="Normal 5 3 2" xfId="611"/>
    <cellStyle name="Normal 5 3 2 2" xfId="612"/>
    <cellStyle name="Normal 5 3 2 3" xfId="613"/>
    <cellStyle name="Normal 5 3 3" xfId="614"/>
    <cellStyle name="Normal 5 3 3 2" xfId="615"/>
    <cellStyle name="Normal 5 3 4" xfId="616"/>
    <cellStyle name="Normal 5 4" xfId="617"/>
    <cellStyle name="Normal 5 4 2" xfId="618"/>
    <cellStyle name="Normal 5 4 2 2" xfId="619"/>
    <cellStyle name="Normal 5 4 2 3" xfId="620"/>
    <cellStyle name="Normal 5 4 3" xfId="621"/>
    <cellStyle name="Normal 5 5" xfId="622"/>
    <cellStyle name="Normal 5 5 2" xfId="623"/>
    <cellStyle name="Normal 5 5 2 2" xfId="624"/>
    <cellStyle name="Normal 5 6" xfId="625"/>
    <cellStyle name="Normal 5 6 2" xfId="626"/>
    <cellStyle name="Normal 5 7" xfId="627"/>
    <cellStyle name="Normal 5 7 2" xfId="628"/>
    <cellStyle name="Normal 5 8" xfId="629"/>
    <cellStyle name="Normal 5 9" xfId="630"/>
    <cellStyle name="Normal 56" xfId="631"/>
    <cellStyle name="Normal 6" xfId="632"/>
    <cellStyle name="Normal 6 10" xfId="633"/>
    <cellStyle name="Normal 6 11" xfId="634"/>
    <cellStyle name="Normal 6 2" xfId="635"/>
    <cellStyle name="Normal 6 2 2" xfId="636"/>
    <cellStyle name="Normal 6 2 2 2" xfId="637"/>
    <cellStyle name="Normal 6 2 3" xfId="638"/>
    <cellStyle name="Normal 6 2 3 2" xfId="639"/>
    <cellStyle name="Normal 6 2 4" xfId="640"/>
    <cellStyle name="Normal 6 2 5" xfId="641"/>
    <cellStyle name="Normal 6 2 6" xfId="642"/>
    <cellStyle name="Normal 6 2 7" xfId="643"/>
    <cellStyle name="Normal 6 2 8" xfId="644"/>
    <cellStyle name="Normal 6 2 9" xfId="645"/>
    <cellStyle name="Normal 6 2_EFE" xfId="646"/>
    <cellStyle name="Normal 6 3" xfId="647"/>
    <cellStyle name="Normal 6 3 2" xfId="648"/>
    <cellStyle name="Normal 6 3 2 2" xfId="649"/>
    <cellStyle name="Normal 6 3 3" xfId="650"/>
    <cellStyle name="Normal 6 3 4" xfId="651"/>
    <cellStyle name="Normal 6 4" xfId="652"/>
    <cellStyle name="Normal 6 4 2" xfId="653"/>
    <cellStyle name="Normal 6 4 2 2" xfId="654"/>
    <cellStyle name="Normal 6 4 3" xfId="655"/>
    <cellStyle name="Normal 6 5" xfId="656"/>
    <cellStyle name="Normal 6 5 2" xfId="657"/>
    <cellStyle name="Normal 6 5 2 2" xfId="658"/>
    <cellStyle name="Normal 6 5 3" xfId="659"/>
    <cellStyle name="Normal 6 6" xfId="660"/>
    <cellStyle name="Normal 6 6 2" xfId="661"/>
    <cellStyle name="Normal 6 7" xfId="662"/>
    <cellStyle name="Normal 6 8" xfId="663"/>
    <cellStyle name="Normal 6 9" xfId="664"/>
    <cellStyle name="Normal 6_EFE" xfId="665"/>
    <cellStyle name="Normal 7" xfId="666"/>
    <cellStyle name="Normal 7 10" xfId="667"/>
    <cellStyle name="Normal 7 11" xfId="668"/>
    <cellStyle name="Normal 7 12" xfId="669"/>
    <cellStyle name="Normal 7 13" xfId="670"/>
    <cellStyle name="Normal 7 14" xfId="671"/>
    <cellStyle name="Normal 7 15" xfId="672"/>
    <cellStyle name="Normal 7 16" xfId="673"/>
    <cellStyle name="Normal 7 17" xfId="674"/>
    <cellStyle name="Normal 7 18" xfId="675"/>
    <cellStyle name="Normal 7 19" xfId="676"/>
    <cellStyle name="Normal 7 2" xfId="677"/>
    <cellStyle name="Normal 7 2 2" xfId="678"/>
    <cellStyle name="Normal 7 2 2 2" xfId="679"/>
    <cellStyle name="Normal 7 2 3" xfId="680"/>
    <cellStyle name="Normal 7 2 4" xfId="681"/>
    <cellStyle name="Normal 7 3" xfId="682"/>
    <cellStyle name="Normal 7 3 2" xfId="683"/>
    <cellStyle name="Normal 7 3 2 2" xfId="684"/>
    <cellStyle name="Normal 7 3 3" xfId="685"/>
    <cellStyle name="Normal 7 3 4" xfId="686"/>
    <cellStyle name="Normal 7 4" xfId="687"/>
    <cellStyle name="Normal 7 4 2" xfId="688"/>
    <cellStyle name="Normal 7 4 2 2" xfId="689"/>
    <cellStyle name="Normal 7 4 3" xfId="690"/>
    <cellStyle name="Normal 7 4 4" xfId="691"/>
    <cellStyle name="Normal 7 5" xfId="692"/>
    <cellStyle name="Normal 7 5 2" xfId="693"/>
    <cellStyle name="Normal 7 5 3" xfId="694"/>
    <cellStyle name="Normal 7 6" xfId="695"/>
    <cellStyle name="Normal 7 6 2" xfId="696"/>
    <cellStyle name="Normal 7 7" xfId="697"/>
    <cellStyle name="Normal 7 7 2" xfId="698"/>
    <cellStyle name="Normal 7 8" xfId="699"/>
    <cellStyle name="Normal 7 9" xfId="700"/>
    <cellStyle name="Normal 7_EFE" xfId="701"/>
    <cellStyle name="Normal 8" xfId="702"/>
    <cellStyle name="Normal 8 2" xfId="703"/>
    <cellStyle name="Normal 8 2 2" xfId="704"/>
    <cellStyle name="Normal 8 2 2 2" xfId="705"/>
    <cellStyle name="Normal 8 2 3" xfId="706"/>
    <cellStyle name="Normal 8 3" xfId="707"/>
    <cellStyle name="Normal 8 3 2" xfId="708"/>
    <cellStyle name="Normal 8 3 2 2" xfId="709"/>
    <cellStyle name="Normal 8 3 3" xfId="710"/>
    <cellStyle name="Normal 8 4" xfId="711"/>
    <cellStyle name="Normal 8 4 2" xfId="712"/>
    <cellStyle name="Normal 8 4 2 2" xfId="713"/>
    <cellStyle name="Normal 8 4 3" xfId="714"/>
    <cellStyle name="Normal 8 5" xfId="715"/>
    <cellStyle name="Normal 8 5 2" xfId="716"/>
    <cellStyle name="Normal 8 5 2 2" xfId="717"/>
    <cellStyle name="Normal 8 5 3" xfId="718"/>
    <cellStyle name="Normal 8 6" xfId="719"/>
    <cellStyle name="Normal 8 6 2" xfId="720"/>
    <cellStyle name="Normal 8 7" xfId="721"/>
    <cellStyle name="Normal 8 8" xfId="722"/>
    <cellStyle name="Normal 8 9" xfId="723"/>
    <cellStyle name="Normal 9" xfId="724"/>
    <cellStyle name="Normal 9 2" xfId="725"/>
    <cellStyle name="Normal 9 2 2" xfId="726"/>
    <cellStyle name="Normal 9 2 2 2" xfId="727"/>
    <cellStyle name="Normal 9 2 3" xfId="728"/>
    <cellStyle name="Normal 9 2 4" xfId="729"/>
    <cellStyle name="Normal 9 3" xfId="730"/>
    <cellStyle name="Normal 9 3 2" xfId="731"/>
    <cellStyle name="Normal 9 3 2 2" xfId="732"/>
    <cellStyle name="Normal 9 3 3" xfId="733"/>
    <cellStyle name="Normal 9 3 4" xfId="734"/>
    <cellStyle name="Normal 9 4" xfId="735"/>
    <cellStyle name="Normal 9 4 2" xfId="736"/>
    <cellStyle name="Normal 9 4 2 2" xfId="737"/>
    <cellStyle name="Normal 9 4 3" xfId="738"/>
    <cellStyle name="Normal 9 5" xfId="739"/>
    <cellStyle name="Normal 9 5 2" xfId="740"/>
    <cellStyle name="Normal 9 6" xfId="741"/>
    <cellStyle name="Normal 9 7" xfId="742"/>
    <cellStyle name="Normal 9 8" xfId="743"/>
    <cellStyle name="Notas 10" xfId="744"/>
    <cellStyle name="Notas 10 2" xfId="745"/>
    <cellStyle name="Notas 10 2 2" xfId="746"/>
    <cellStyle name="Notas 10 3" xfId="747"/>
    <cellStyle name="Notas 10 3 2" xfId="748"/>
    <cellStyle name="Notas 10 4" xfId="749"/>
    <cellStyle name="Notas 11" xfId="750"/>
    <cellStyle name="Notas 11 2" xfId="751"/>
    <cellStyle name="Notas 11 2 2" xfId="752"/>
    <cellStyle name="Notas 11 3" xfId="753"/>
    <cellStyle name="Notas 11 3 2" xfId="754"/>
    <cellStyle name="Notas 11 4" xfId="755"/>
    <cellStyle name="Notas 12" xfId="756"/>
    <cellStyle name="Notas 12 2" xfId="757"/>
    <cellStyle name="Notas 12 2 2" xfId="758"/>
    <cellStyle name="Notas 12 3" xfId="759"/>
    <cellStyle name="Notas 12 3 2" xfId="760"/>
    <cellStyle name="Notas 12 4" xfId="761"/>
    <cellStyle name="Notas 13" xfId="762"/>
    <cellStyle name="Notas 14" xfId="763"/>
    <cellStyle name="Notas 2" xfId="764"/>
    <cellStyle name="Notas 2 2" xfId="765"/>
    <cellStyle name="Notas 2 2 2" xfId="766"/>
    <cellStyle name="Notas 2 2 2 2" xfId="767"/>
    <cellStyle name="Notas 2 2 3" xfId="768"/>
    <cellStyle name="Notas 2 3" xfId="769"/>
    <cellStyle name="Notas 2 3 2" xfId="770"/>
    <cellStyle name="Notas 2 4" xfId="771"/>
    <cellStyle name="Notas 2 4 2" xfId="772"/>
    <cellStyle name="Notas 2 5" xfId="773"/>
    <cellStyle name="Notas 2 6" xfId="774"/>
    <cellStyle name="Notas 3" xfId="775"/>
    <cellStyle name="Notas 3 2" xfId="776"/>
    <cellStyle name="Notas 3 2 2" xfId="777"/>
    <cellStyle name="Notas 3 3" xfId="778"/>
    <cellStyle name="Notas 3 3 2" xfId="779"/>
    <cellStyle name="Notas 3 4" xfId="780"/>
    <cellStyle name="Notas 4" xfId="781"/>
    <cellStyle name="Notas 4 2" xfId="782"/>
    <cellStyle name="Notas 4 2 2" xfId="783"/>
    <cellStyle name="Notas 4 3" xfId="784"/>
    <cellStyle name="Notas 4 3 2" xfId="785"/>
    <cellStyle name="Notas 4 4" xfId="786"/>
    <cellStyle name="Notas 5" xfId="787"/>
    <cellStyle name="Notas 5 2" xfId="788"/>
    <cellStyle name="Notas 5 2 2" xfId="789"/>
    <cellStyle name="Notas 5 3" xfId="790"/>
    <cellStyle name="Notas 5 3 2" xfId="791"/>
    <cellStyle name="Notas 5 4" xfId="792"/>
    <cellStyle name="Notas 6" xfId="793"/>
    <cellStyle name="Notas 6 2" xfId="794"/>
    <cellStyle name="Notas 6 2 2" xfId="795"/>
    <cellStyle name="Notas 6 3" xfId="796"/>
    <cellStyle name="Notas 6 3 2" xfId="797"/>
    <cellStyle name="Notas 6 4" xfId="798"/>
    <cellStyle name="Notas 7" xfId="799"/>
    <cellStyle name="Notas 7 2" xfId="800"/>
    <cellStyle name="Notas 7 2 2" xfId="801"/>
    <cellStyle name="Notas 7 3" xfId="802"/>
    <cellStyle name="Notas 7 3 2" xfId="803"/>
    <cellStyle name="Notas 7 4" xfId="804"/>
    <cellStyle name="Notas 8" xfId="805"/>
    <cellStyle name="Notas 8 2" xfId="806"/>
    <cellStyle name="Notas 8 2 2" xfId="807"/>
    <cellStyle name="Notas 8 3" xfId="808"/>
    <cellStyle name="Notas 8 3 2" xfId="809"/>
    <cellStyle name="Notas 8 4" xfId="810"/>
    <cellStyle name="Notas 9" xfId="811"/>
    <cellStyle name="Notas 9 2" xfId="812"/>
    <cellStyle name="Notas 9 2 2" xfId="813"/>
    <cellStyle name="Notas 9 3" xfId="814"/>
    <cellStyle name="Notas 9 3 2" xfId="815"/>
    <cellStyle name="Notas 9 4" xfId="816"/>
    <cellStyle name="Porcentaje 2" xfId="817"/>
    <cellStyle name="Porcentaje 2 2" xfId="818"/>
    <cellStyle name="Porcentual" xfId="2" builtinId="5"/>
    <cellStyle name="Porcentual 2" xfId="819"/>
    <cellStyle name="Porcentual 2 10" xfId="820"/>
    <cellStyle name="Porcentual 2 2" xfId="821"/>
    <cellStyle name="Porcentual 2 2 2" xfId="822"/>
    <cellStyle name="Porcentual 2 2 2 2" xfId="823"/>
    <cellStyle name="Porcentual 2 2 2 3" xfId="824"/>
    <cellStyle name="Porcentual 2 2 3" xfId="825"/>
    <cellStyle name="Porcentual 2 2 4" xfId="826"/>
    <cellStyle name="Porcentual 2 3" xfId="827"/>
    <cellStyle name="Porcentual 2 4" xfId="828"/>
    <cellStyle name="Porcentual 2 5" xfId="829"/>
    <cellStyle name="Porcentual 2 6" xfId="830"/>
    <cellStyle name="Porcentual 2 6 2" xfId="831"/>
    <cellStyle name="Porcentual 2 6 3" xfId="832"/>
    <cellStyle name="Porcentual 2 7" xfId="833"/>
    <cellStyle name="Porcentual 2 8" xfId="834"/>
    <cellStyle name="Porcentual 2 9" xfId="835"/>
    <cellStyle name="Porcentual 3" xfId="836"/>
    <cellStyle name="Salida 2" xfId="837"/>
    <cellStyle name="SAPBEXaggData" xfId="838"/>
    <cellStyle name="SAPBEXaggData 2" xfId="839"/>
    <cellStyle name="SAPBEXaggData 3" xfId="840"/>
    <cellStyle name="SAPBEXaggDataEmph" xfId="841"/>
    <cellStyle name="SAPBEXaggDataEmph 2" xfId="842"/>
    <cellStyle name="SAPBEXaggDataEmph 3" xfId="843"/>
    <cellStyle name="SAPBEXaggItem" xfId="844"/>
    <cellStyle name="SAPBEXaggItem 2" xfId="845"/>
    <cellStyle name="SAPBEXaggItem 3" xfId="846"/>
    <cellStyle name="SAPBEXaggItemX" xfId="847"/>
    <cellStyle name="SAPBEXchaText" xfId="848"/>
    <cellStyle name="SAPBEXchaText 2" xfId="849"/>
    <cellStyle name="SAPBEXchaText 3" xfId="850"/>
    <cellStyle name="SAPBEXexcBad7" xfId="851"/>
    <cellStyle name="SAPBEXexcBad7 2" xfId="852"/>
    <cellStyle name="SAPBEXexcBad7 3" xfId="853"/>
    <cellStyle name="SAPBEXexcBad8" xfId="854"/>
    <cellStyle name="SAPBEXexcBad8 2" xfId="855"/>
    <cellStyle name="SAPBEXexcBad8 3" xfId="856"/>
    <cellStyle name="SAPBEXexcBad9" xfId="857"/>
    <cellStyle name="SAPBEXexcBad9 2" xfId="858"/>
    <cellStyle name="SAPBEXexcBad9 3" xfId="859"/>
    <cellStyle name="SAPBEXexcCritical4" xfId="860"/>
    <cellStyle name="SAPBEXexcCritical4 2" xfId="861"/>
    <cellStyle name="SAPBEXexcCritical4 3" xfId="862"/>
    <cellStyle name="SAPBEXexcCritical5" xfId="863"/>
    <cellStyle name="SAPBEXexcCritical5 2" xfId="864"/>
    <cellStyle name="SAPBEXexcCritical5 3" xfId="865"/>
    <cellStyle name="SAPBEXexcCritical6" xfId="866"/>
    <cellStyle name="SAPBEXexcCritical6 2" xfId="867"/>
    <cellStyle name="SAPBEXexcCritical6 3" xfId="868"/>
    <cellStyle name="SAPBEXexcGood1" xfId="869"/>
    <cellStyle name="SAPBEXexcGood1 2" xfId="870"/>
    <cellStyle name="SAPBEXexcGood1 3" xfId="871"/>
    <cellStyle name="SAPBEXexcGood2" xfId="872"/>
    <cellStyle name="SAPBEXexcGood2 2" xfId="873"/>
    <cellStyle name="SAPBEXexcGood2 3" xfId="874"/>
    <cellStyle name="SAPBEXexcGood3" xfId="875"/>
    <cellStyle name="SAPBEXexcGood3 2" xfId="876"/>
    <cellStyle name="SAPBEXexcGood3 3" xfId="877"/>
    <cellStyle name="SAPBEXfilterDrill" xfId="878"/>
    <cellStyle name="SAPBEXfilterDrill 2" xfId="879"/>
    <cellStyle name="SAPBEXfilterDrill 3" xfId="880"/>
    <cellStyle name="SAPBEXfilterItem" xfId="881"/>
    <cellStyle name="SAPBEXfilterItem 2" xfId="882"/>
    <cellStyle name="SAPBEXfilterItem 3" xfId="883"/>
    <cellStyle name="SAPBEXfilterText" xfId="884"/>
    <cellStyle name="SAPBEXfilterText 2" xfId="885"/>
    <cellStyle name="SAPBEXfilterText 3" xfId="886"/>
    <cellStyle name="SAPBEXfilterText 3 2" xfId="887"/>
    <cellStyle name="SAPBEXfilterText 4" xfId="888"/>
    <cellStyle name="SAPBEXformats" xfId="889"/>
    <cellStyle name="SAPBEXformats 2" xfId="890"/>
    <cellStyle name="SAPBEXformats 3" xfId="891"/>
    <cellStyle name="SAPBEXheaderItem" xfId="892"/>
    <cellStyle name="SAPBEXheaderItem 10" xfId="893"/>
    <cellStyle name="SAPBEXheaderItem 11" xfId="894"/>
    <cellStyle name="SAPBEXheaderItem 12" xfId="895"/>
    <cellStyle name="SAPBEXheaderItem 13" xfId="896"/>
    <cellStyle name="SAPBEXheaderItem 14" xfId="897"/>
    <cellStyle name="SAPBEXheaderItem 15" xfId="898"/>
    <cellStyle name="SAPBEXheaderItem 16" xfId="899"/>
    <cellStyle name="SAPBEXheaderItem 17" xfId="900"/>
    <cellStyle name="SAPBEXheaderItem 17 2" xfId="901"/>
    <cellStyle name="SAPBEXheaderItem 18" xfId="902"/>
    <cellStyle name="SAPBEXheaderItem 18 2" xfId="903"/>
    <cellStyle name="SAPBEXheaderItem 19" xfId="904"/>
    <cellStyle name="SAPBEXheaderItem 2" xfId="905"/>
    <cellStyle name="SAPBEXheaderItem 2 2" xfId="906"/>
    <cellStyle name="SAPBEXheaderItem 20" xfId="907"/>
    <cellStyle name="SAPBEXheaderItem 21" xfId="908"/>
    <cellStyle name="SAPBEXheaderItem 3" xfId="909"/>
    <cellStyle name="SAPBEXheaderItem 3 10" xfId="910"/>
    <cellStyle name="SAPBEXheaderItem 3 10 2" xfId="911"/>
    <cellStyle name="SAPBEXheaderItem 3 2" xfId="912"/>
    <cellStyle name="SAPBEXheaderItem 3 2 2" xfId="913"/>
    <cellStyle name="SAPBEXheaderItem 3 3" xfId="914"/>
    <cellStyle name="SAPBEXheaderItem 3 3 2" xfId="915"/>
    <cellStyle name="SAPBEXheaderItem 3 4" xfId="916"/>
    <cellStyle name="SAPBEXheaderItem 3 4 2" xfId="917"/>
    <cellStyle name="SAPBEXheaderItem 3 5" xfId="918"/>
    <cellStyle name="SAPBEXheaderItem 3 5 2" xfId="919"/>
    <cellStyle name="SAPBEXheaderItem 3 6" xfId="920"/>
    <cellStyle name="SAPBEXheaderItem 3 6 2" xfId="921"/>
    <cellStyle name="SAPBEXheaderItem 3 7" xfId="922"/>
    <cellStyle name="SAPBEXheaderItem 3 7 2" xfId="923"/>
    <cellStyle name="SAPBEXheaderItem 3 8" xfId="924"/>
    <cellStyle name="SAPBEXheaderItem 3 8 2" xfId="925"/>
    <cellStyle name="SAPBEXheaderItem 3 9" xfId="926"/>
    <cellStyle name="SAPBEXheaderItem 3 9 2" xfId="927"/>
    <cellStyle name="SAPBEXheaderItem 4" xfId="928"/>
    <cellStyle name="SAPBEXheaderItem 4 2" xfId="929"/>
    <cellStyle name="SAPBEXheaderItem 5" xfId="930"/>
    <cellStyle name="SAPBEXheaderItem 6" xfId="931"/>
    <cellStyle name="SAPBEXheaderItem 7" xfId="932"/>
    <cellStyle name="SAPBEXheaderItem 8" xfId="933"/>
    <cellStyle name="SAPBEXheaderItem 9" xfId="934"/>
    <cellStyle name="SAPBEXheaderText" xfId="935"/>
    <cellStyle name="SAPBEXheaderText 10" xfId="936"/>
    <cellStyle name="SAPBEXheaderText 11" xfId="937"/>
    <cellStyle name="SAPBEXheaderText 12" xfId="938"/>
    <cellStyle name="SAPBEXheaderText 13" xfId="939"/>
    <cellStyle name="SAPBEXheaderText 14" xfId="940"/>
    <cellStyle name="SAPBEXheaderText 15" xfId="941"/>
    <cellStyle name="SAPBEXheaderText 16" xfId="942"/>
    <cellStyle name="SAPBEXheaderText 17" xfId="943"/>
    <cellStyle name="SAPBEXheaderText 17 2" xfId="944"/>
    <cellStyle name="SAPBEXheaderText 18" xfId="945"/>
    <cellStyle name="SAPBEXheaderText 18 2" xfId="946"/>
    <cellStyle name="SAPBEXheaderText 19" xfId="947"/>
    <cellStyle name="SAPBEXheaderText 2" xfId="948"/>
    <cellStyle name="SAPBEXheaderText 2 2" xfId="949"/>
    <cellStyle name="SAPBEXheaderText 20" xfId="950"/>
    <cellStyle name="SAPBEXheaderText 21" xfId="951"/>
    <cellStyle name="SAPBEXheaderText 3" xfId="952"/>
    <cellStyle name="SAPBEXheaderText 3 10" xfId="953"/>
    <cellStyle name="SAPBEXheaderText 3 10 2" xfId="954"/>
    <cellStyle name="SAPBEXheaderText 3 2" xfId="955"/>
    <cellStyle name="SAPBEXheaderText 3 2 2" xfId="956"/>
    <cellStyle name="SAPBEXheaderText 3 3" xfId="957"/>
    <cellStyle name="SAPBEXheaderText 3 3 2" xfId="958"/>
    <cellStyle name="SAPBEXheaderText 3 4" xfId="959"/>
    <cellStyle name="SAPBEXheaderText 3 4 2" xfId="960"/>
    <cellStyle name="SAPBEXheaderText 3 5" xfId="961"/>
    <cellStyle name="SAPBEXheaderText 3 5 2" xfId="962"/>
    <cellStyle name="SAPBEXheaderText 3 6" xfId="963"/>
    <cellStyle name="SAPBEXheaderText 3 6 2" xfId="964"/>
    <cellStyle name="SAPBEXheaderText 3 7" xfId="965"/>
    <cellStyle name="SAPBEXheaderText 3 7 2" xfId="966"/>
    <cellStyle name="SAPBEXheaderText 3 8" xfId="967"/>
    <cellStyle name="SAPBEXheaderText 3 8 2" xfId="968"/>
    <cellStyle name="SAPBEXheaderText 3 9" xfId="969"/>
    <cellStyle name="SAPBEXheaderText 3 9 2" xfId="970"/>
    <cellStyle name="SAPBEXheaderText 4" xfId="971"/>
    <cellStyle name="SAPBEXheaderText 4 2" xfId="972"/>
    <cellStyle name="SAPBEXheaderText 5" xfId="973"/>
    <cellStyle name="SAPBEXheaderText 6" xfId="974"/>
    <cellStyle name="SAPBEXheaderText 7" xfId="975"/>
    <cellStyle name="SAPBEXheaderText 8" xfId="976"/>
    <cellStyle name="SAPBEXheaderText 9" xfId="977"/>
    <cellStyle name="SAPBEXHLevel0" xfId="978"/>
    <cellStyle name="SAPBEXHLevel0 2" xfId="979"/>
    <cellStyle name="SAPBEXHLevel0 3" xfId="980"/>
    <cellStyle name="SAPBEXHLevel0 3 2" xfId="981"/>
    <cellStyle name="SAPBEXHLevel0X" xfId="982"/>
    <cellStyle name="SAPBEXHLevel0X 2" xfId="983"/>
    <cellStyle name="SAPBEXHLevel0X 3" xfId="984"/>
    <cellStyle name="SAPBEXHLevel0X 3 2" xfId="985"/>
    <cellStyle name="SAPBEXHLevel1" xfId="986"/>
    <cellStyle name="SAPBEXHLevel1 2" xfId="987"/>
    <cellStyle name="SAPBEXHLevel1 3" xfId="988"/>
    <cellStyle name="SAPBEXHLevel1 3 2" xfId="989"/>
    <cellStyle name="SAPBEXHLevel1X" xfId="990"/>
    <cellStyle name="SAPBEXHLevel1X 2" xfId="991"/>
    <cellStyle name="SAPBEXHLevel1X 3" xfId="992"/>
    <cellStyle name="SAPBEXHLevel1X 3 2" xfId="993"/>
    <cellStyle name="SAPBEXHLevel2" xfId="994"/>
    <cellStyle name="SAPBEXHLevel2 2" xfId="995"/>
    <cellStyle name="SAPBEXHLevel2 3" xfId="996"/>
    <cellStyle name="SAPBEXHLevel2 3 2" xfId="997"/>
    <cellStyle name="SAPBEXHLevel2X" xfId="998"/>
    <cellStyle name="SAPBEXHLevel2X 2" xfId="999"/>
    <cellStyle name="SAPBEXHLevel2X 3" xfId="1000"/>
    <cellStyle name="SAPBEXHLevel2X 3 2" xfId="1001"/>
    <cellStyle name="SAPBEXHLevel3" xfId="1002"/>
    <cellStyle name="SAPBEXHLevel3 2" xfId="1003"/>
    <cellStyle name="SAPBEXHLevel3 3" xfId="1004"/>
    <cellStyle name="SAPBEXHLevel3 3 2" xfId="1005"/>
    <cellStyle name="SAPBEXHLevel3X" xfId="1006"/>
    <cellStyle name="SAPBEXHLevel3X 2" xfId="1007"/>
    <cellStyle name="SAPBEXHLevel3X 3" xfId="1008"/>
    <cellStyle name="SAPBEXHLevel3X 3 2" xfId="1009"/>
    <cellStyle name="SAPBEXinputData" xfId="1010"/>
    <cellStyle name="SAPBEXinputData 2" xfId="1011"/>
    <cellStyle name="SAPBEXinputData 3" xfId="1012"/>
    <cellStyle name="SAPBEXinputData 3 2" xfId="1013"/>
    <cellStyle name="SAPBEXresData" xfId="1014"/>
    <cellStyle name="SAPBEXresData 2" xfId="1015"/>
    <cellStyle name="SAPBEXresData 3" xfId="1016"/>
    <cellStyle name="SAPBEXresDataEmph" xfId="1017"/>
    <cellStyle name="SAPBEXresDataEmph 2" xfId="1018"/>
    <cellStyle name="SAPBEXresDataEmph 3" xfId="1019"/>
    <cellStyle name="SAPBEXresItem" xfId="1020"/>
    <cellStyle name="SAPBEXresItem 2" xfId="1021"/>
    <cellStyle name="SAPBEXresItem 3" xfId="1022"/>
    <cellStyle name="SAPBEXresItemX" xfId="1023"/>
    <cellStyle name="SAPBEXstdData" xfId="1024"/>
    <cellStyle name="SAPBEXstdData 2" xfId="1025"/>
    <cellStyle name="SAPBEXstdData 3" xfId="1026"/>
    <cellStyle name="SAPBEXstdDataEmph" xfId="1027"/>
    <cellStyle name="SAPBEXstdDataEmph 2" xfId="1028"/>
    <cellStyle name="SAPBEXstdDataEmph 3" xfId="1029"/>
    <cellStyle name="SAPBEXstdItem" xfId="1030"/>
    <cellStyle name="SAPBEXstdItem 2" xfId="1031"/>
    <cellStyle name="SAPBEXstdItem 3" xfId="1032"/>
    <cellStyle name="SAPBEXstdItemX" xfId="1033"/>
    <cellStyle name="SAPBEXtitle" xfId="1034"/>
    <cellStyle name="SAPBEXtitle 2" xfId="1035"/>
    <cellStyle name="SAPBEXtitle 3" xfId="1036"/>
    <cellStyle name="SAPBEXtitle 3 2" xfId="1037"/>
    <cellStyle name="SAPBEXtitle 4" xfId="1038"/>
    <cellStyle name="SAPBEXundefined" xfId="1039"/>
    <cellStyle name="SAPBEXundefined 2" xfId="1040"/>
    <cellStyle name="SAPBEXundefined 3" xfId="1041"/>
    <cellStyle name="Sheet Title" xfId="1042"/>
    <cellStyle name="Texto de advertencia 2" xfId="1043"/>
    <cellStyle name="Texto explicativo 2" xfId="1044"/>
    <cellStyle name="Título 1 2" xfId="1045"/>
    <cellStyle name="Título 2 2" xfId="1046"/>
    <cellStyle name="Título 3 2" xfId="1047"/>
    <cellStyle name="Título 4" xfId="1048"/>
    <cellStyle name="Total 10" xfId="1049"/>
    <cellStyle name="Total 11" xfId="1050"/>
    <cellStyle name="Total 12" xfId="1051"/>
    <cellStyle name="Total 13" xfId="1052"/>
    <cellStyle name="Total 14" xfId="1053"/>
    <cellStyle name="Total 15" xfId="1054"/>
    <cellStyle name="Total 16" xfId="1055"/>
    <cellStyle name="Total 2" xfId="1056"/>
    <cellStyle name="Total 3" xfId="1057"/>
    <cellStyle name="Total 3 2" xfId="1058"/>
    <cellStyle name="Total 4" xfId="1059"/>
    <cellStyle name="Total 5" xfId="1060"/>
    <cellStyle name="Total 6" xfId="1061"/>
    <cellStyle name="Total 7" xfId="1062"/>
    <cellStyle name="Total 8" xfId="1063"/>
    <cellStyle name="Total 9" xfId="106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Q274"/>
  <sheetViews>
    <sheetView showGridLines="0" tabSelected="1" zoomScaleNormal="100" workbookViewId="0">
      <selection activeCell="F6" sqref="F6"/>
    </sheetView>
  </sheetViews>
  <sheetFormatPr baseColWidth="10" defaultRowHeight="12.75"/>
  <cols>
    <col min="1" max="1" width="2.5" style="30" customWidth="1"/>
    <col min="2" max="2" width="4.33203125" style="1" customWidth="1"/>
    <col min="3" max="3" width="1.83203125" style="1" customWidth="1"/>
    <col min="4" max="4" width="8.33203125" style="1" bestFit="1" customWidth="1"/>
    <col min="5" max="5" width="15.6640625" style="1" customWidth="1"/>
    <col min="6" max="6" width="44.1640625" style="1" customWidth="1"/>
    <col min="7" max="7" width="9.1640625" style="1" customWidth="1"/>
    <col min="8" max="8" width="14.6640625" style="1" bestFit="1" customWidth="1"/>
    <col min="9" max="9" width="14.33203125" style="1" bestFit="1" customWidth="1"/>
    <col min="10" max="10" width="14.6640625" style="1" bestFit="1" customWidth="1"/>
    <col min="11" max="13" width="13.6640625" style="1" bestFit="1" customWidth="1"/>
    <col min="14" max="14" width="11.83203125" style="30" bestFit="1" customWidth="1"/>
    <col min="15" max="15" width="11.83203125" style="1" bestFit="1" customWidth="1"/>
    <col min="16" max="16" width="15.6640625" style="1" bestFit="1" customWidth="1"/>
    <col min="17" max="254" width="12" style="1"/>
    <col min="255" max="255" width="2.5" style="1" customWidth="1"/>
    <col min="256" max="256" width="4.33203125" style="1" customWidth="1"/>
    <col min="257" max="257" width="1.83203125" style="1" customWidth="1"/>
    <col min="258" max="258" width="20.83203125" style="1" customWidth="1"/>
    <col min="259" max="259" width="14.83203125" style="1" customWidth="1"/>
    <col min="260" max="260" width="31.6640625" style="1" customWidth="1"/>
    <col min="261" max="261" width="14.5" style="1" customWidth="1"/>
    <col min="262" max="262" width="17.83203125" style="1" customWidth="1"/>
    <col min="263" max="263" width="18.83203125" style="1" customWidth="1"/>
    <col min="264" max="265" width="18.5" style="1" customWidth="1"/>
    <col min="266" max="266" width="17" style="1" bestFit="1" customWidth="1"/>
    <col min="267" max="267" width="17" style="1" customWidth="1"/>
    <col min="268" max="268" width="17" style="1" bestFit="1" customWidth="1"/>
    <col min="269" max="269" width="18.5" style="1" customWidth="1"/>
    <col min="270" max="270" width="17" style="1" customWidth="1"/>
    <col min="271" max="271" width="16.33203125" style="1" customWidth="1"/>
    <col min="272" max="272" width="15.6640625" style="1" bestFit="1" customWidth="1"/>
    <col min="273" max="510" width="12" style="1"/>
    <col min="511" max="511" width="2.5" style="1" customWidth="1"/>
    <col min="512" max="512" width="4.33203125" style="1" customWidth="1"/>
    <col min="513" max="513" width="1.83203125" style="1" customWidth="1"/>
    <col min="514" max="514" width="20.83203125" style="1" customWidth="1"/>
    <col min="515" max="515" width="14.83203125" style="1" customWidth="1"/>
    <col min="516" max="516" width="31.6640625" style="1" customWidth="1"/>
    <col min="517" max="517" width="14.5" style="1" customWidth="1"/>
    <col min="518" max="518" width="17.83203125" style="1" customWidth="1"/>
    <col min="519" max="519" width="18.83203125" style="1" customWidth="1"/>
    <col min="520" max="521" width="18.5" style="1" customWidth="1"/>
    <col min="522" max="522" width="17" style="1" bestFit="1" customWidth="1"/>
    <col min="523" max="523" width="17" style="1" customWidth="1"/>
    <col min="524" max="524" width="17" style="1" bestFit="1" customWidth="1"/>
    <col min="525" max="525" width="18.5" style="1" customWidth="1"/>
    <col min="526" max="526" width="17" style="1" customWidth="1"/>
    <col min="527" max="527" width="16.33203125" style="1" customWidth="1"/>
    <col min="528" max="528" width="15.6640625" style="1" bestFit="1" customWidth="1"/>
    <col min="529" max="766" width="12" style="1"/>
    <col min="767" max="767" width="2.5" style="1" customWidth="1"/>
    <col min="768" max="768" width="4.33203125" style="1" customWidth="1"/>
    <col min="769" max="769" width="1.83203125" style="1" customWidth="1"/>
    <col min="770" max="770" width="20.83203125" style="1" customWidth="1"/>
    <col min="771" max="771" width="14.83203125" style="1" customWidth="1"/>
    <col min="772" max="772" width="31.6640625" style="1" customWidth="1"/>
    <col min="773" max="773" width="14.5" style="1" customWidth="1"/>
    <col min="774" max="774" width="17.83203125" style="1" customWidth="1"/>
    <col min="775" max="775" width="18.83203125" style="1" customWidth="1"/>
    <col min="776" max="777" width="18.5" style="1" customWidth="1"/>
    <col min="778" max="778" width="17" style="1" bestFit="1" customWidth="1"/>
    <col min="779" max="779" width="17" style="1" customWidth="1"/>
    <col min="780" max="780" width="17" style="1" bestFit="1" customWidth="1"/>
    <col min="781" max="781" width="18.5" style="1" customWidth="1"/>
    <col min="782" max="782" width="17" style="1" customWidth="1"/>
    <col min="783" max="783" width="16.33203125" style="1" customWidth="1"/>
    <col min="784" max="784" width="15.6640625" style="1" bestFit="1" customWidth="1"/>
    <col min="785" max="1022" width="12" style="1"/>
    <col min="1023" max="1023" width="2.5" style="1" customWidth="1"/>
    <col min="1024" max="1024" width="4.33203125" style="1" customWidth="1"/>
    <col min="1025" max="1025" width="1.83203125" style="1" customWidth="1"/>
    <col min="1026" max="1026" width="20.83203125" style="1" customWidth="1"/>
    <col min="1027" max="1027" width="14.83203125" style="1" customWidth="1"/>
    <col min="1028" max="1028" width="31.6640625" style="1" customWidth="1"/>
    <col min="1029" max="1029" width="14.5" style="1" customWidth="1"/>
    <col min="1030" max="1030" width="17.83203125" style="1" customWidth="1"/>
    <col min="1031" max="1031" width="18.83203125" style="1" customWidth="1"/>
    <col min="1032" max="1033" width="18.5" style="1" customWidth="1"/>
    <col min="1034" max="1034" width="17" style="1" bestFit="1" customWidth="1"/>
    <col min="1035" max="1035" width="17" style="1" customWidth="1"/>
    <col min="1036" max="1036" width="17" style="1" bestFit="1" customWidth="1"/>
    <col min="1037" max="1037" width="18.5" style="1" customWidth="1"/>
    <col min="1038" max="1038" width="17" style="1" customWidth="1"/>
    <col min="1039" max="1039" width="16.33203125" style="1" customWidth="1"/>
    <col min="1040" max="1040" width="15.6640625" style="1" bestFit="1" customWidth="1"/>
    <col min="1041" max="1278" width="12" style="1"/>
    <col min="1279" max="1279" width="2.5" style="1" customWidth="1"/>
    <col min="1280" max="1280" width="4.33203125" style="1" customWidth="1"/>
    <col min="1281" max="1281" width="1.83203125" style="1" customWidth="1"/>
    <col min="1282" max="1282" width="20.83203125" style="1" customWidth="1"/>
    <col min="1283" max="1283" width="14.83203125" style="1" customWidth="1"/>
    <col min="1284" max="1284" width="31.6640625" style="1" customWidth="1"/>
    <col min="1285" max="1285" width="14.5" style="1" customWidth="1"/>
    <col min="1286" max="1286" width="17.83203125" style="1" customWidth="1"/>
    <col min="1287" max="1287" width="18.83203125" style="1" customWidth="1"/>
    <col min="1288" max="1289" width="18.5" style="1" customWidth="1"/>
    <col min="1290" max="1290" width="17" style="1" bestFit="1" customWidth="1"/>
    <col min="1291" max="1291" width="17" style="1" customWidth="1"/>
    <col min="1292" max="1292" width="17" style="1" bestFit="1" customWidth="1"/>
    <col min="1293" max="1293" width="18.5" style="1" customWidth="1"/>
    <col min="1294" max="1294" width="17" style="1" customWidth="1"/>
    <col min="1295" max="1295" width="16.33203125" style="1" customWidth="1"/>
    <col min="1296" max="1296" width="15.6640625" style="1" bestFit="1" customWidth="1"/>
    <col min="1297" max="1534" width="12" style="1"/>
    <col min="1535" max="1535" width="2.5" style="1" customWidth="1"/>
    <col min="1536" max="1536" width="4.33203125" style="1" customWidth="1"/>
    <col min="1537" max="1537" width="1.83203125" style="1" customWidth="1"/>
    <col min="1538" max="1538" width="20.83203125" style="1" customWidth="1"/>
    <col min="1539" max="1539" width="14.83203125" style="1" customWidth="1"/>
    <col min="1540" max="1540" width="31.6640625" style="1" customWidth="1"/>
    <col min="1541" max="1541" width="14.5" style="1" customWidth="1"/>
    <col min="1542" max="1542" width="17.83203125" style="1" customWidth="1"/>
    <col min="1543" max="1543" width="18.83203125" style="1" customWidth="1"/>
    <col min="1544" max="1545" width="18.5" style="1" customWidth="1"/>
    <col min="1546" max="1546" width="17" style="1" bestFit="1" customWidth="1"/>
    <col min="1547" max="1547" width="17" style="1" customWidth="1"/>
    <col min="1548" max="1548" width="17" style="1" bestFit="1" customWidth="1"/>
    <col min="1549" max="1549" width="18.5" style="1" customWidth="1"/>
    <col min="1550" max="1550" width="17" style="1" customWidth="1"/>
    <col min="1551" max="1551" width="16.33203125" style="1" customWidth="1"/>
    <col min="1552" max="1552" width="15.6640625" style="1" bestFit="1" customWidth="1"/>
    <col min="1553" max="1790" width="12" style="1"/>
    <col min="1791" max="1791" width="2.5" style="1" customWidth="1"/>
    <col min="1792" max="1792" width="4.33203125" style="1" customWidth="1"/>
    <col min="1793" max="1793" width="1.83203125" style="1" customWidth="1"/>
    <col min="1794" max="1794" width="20.83203125" style="1" customWidth="1"/>
    <col min="1795" max="1795" width="14.83203125" style="1" customWidth="1"/>
    <col min="1796" max="1796" width="31.6640625" style="1" customWidth="1"/>
    <col min="1797" max="1797" width="14.5" style="1" customWidth="1"/>
    <col min="1798" max="1798" width="17.83203125" style="1" customWidth="1"/>
    <col min="1799" max="1799" width="18.83203125" style="1" customWidth="1"/>
    <col min="1800" max="1801" width="18.5" style="1" customWidth="1"/>
    <col min="1802" max="1802" width="17" style="1" bestFit="1" customWidth="1"/>
    <col min="1803" max="1803" width="17" style="1" customWidth="1"/>
    <col min="1804" max="1804" width="17" style="1" bestFit="1" customWidth="1"/>
    <col min="1805" max="1805" width="18.5" style="1" customWidth="1"/>
    <col min="1806" max="1806" width="17" style="1" customWidth="1"/>
    <col min="1807" max="1807" width="16.33203125" style="1" customWidth="1"/>
    <col min="1808" max="1808" width="15.6640625" style="1" bestFit="1" customWidth="1"/>
    <col min="1809" max="2046" width="12" style="1"/>
    <col min="2047" max="2047" width="2.5" style="1" customWidth="1"/>
    <col min="2048" max="2048" width="4.33203125" style="1" customWidth="1"/>
    <col min="2049" max="2049" width="1.83203125" style="1" customWidth="1"/>
    <col min="2050" max="2050" width="20.83203125" style="1" customWidth="1"/>
    <col min="2051" max="2051" width="14.83203125" style="1" customWidth="1"/>
    <col min="2052" max="2052" width="31.6640625" style="1" customWidth="1"/>
    <col min="2053" max="2053" width="14.5" style="1" customWidth="1"/>
    <col min="2054" max="2054" width="17.83203125" style="1" customWidth="1"/>
    <col min="2055" max="2055" width="18.83203125" style="1" customWidth="1"/>
    <col min="2056" max="2057" width="18.5" style="1" customWidth="1"/>
    <col min="2058" max="2058" width="17" style="1" bestFit="1" customWidth="1"/>
    <col min="2059" max="2059" width="17" style="1" customWidth="1"/>
    <col min="2060" max="2060" width="17" style="1" bestFit="1" customWidth="1"/>
    <col min="2061" max="2061" width="18.5" style="1" customWidth="1"/>
    <col min="2062" max="2062" width="17" style="1" customWidth="1"/>
    <col min="2063" max="2063" width="16.33203125" style="1" customWidth="1"/>
    <col min="2064" max="2064" width="15.6640625" style="1" bestFit="1" customWidth="1"/>
    <col min="2065" max="2302" width="12" style="1"/>
    <col min="2303" max="2303" width="2.5" style="1" customWidth="1"/>
    <col min="2304" max="2304" width="4.33203125" style="1" customWidth="1"/>
    <col min="2305" max="2305" width="1.83203125" style="1" customWidth="1"/>
    <col min="2306" max="2306" width="20.83203125" style="1" customWidth="1"/>
    <col min="2307" max="2307" width="14.83203125" style="1" customWidth="1"/>
    <col min="2308" max="2308" width="31.6640625" style="1" customWidth="1"/>
    <col min="2309" max="2309" width="14.5" style="1" customWidth="1"/>
    <col min="2310" max="2310" width="17.83203125" style="1" customWidth="1"/>
    <col min="2311" max="2311" width="18.83203125" style="1" customWidth="1"/>
    <col min="2312" max="2313" width="18.5" style="1" customWidth="1"/>
    <col min="2314" max="2314" width="17" style="1" bestFit="1" customWidth="1"/>
    <col min="2315" max="2315" width="17" style="1" customWidth="1"/>
    <col min="2316" max="2316" width="17" style="1" bestFit="1" customWidth="1"/>
    <col min="2317" max="2317" width="18.5" style="1" customWidth="1"/>
    <col min="2318" max="2318" width="17" style="1" customWidth="1"/>
    <col min="2319" max="2319" width="16.33203125" style="1" customWidth="1"/>
    <col min="2320" max="2320" width="15.6640625" style="1" bestFit="1" customWidth="1"/>
    <col min="2321" max="2558" width="12" style="1"/>
    <col min="2559" max="2559" width="2.5" style="1" customWidth="1"/>
    <col min="2560" max="2560" width="4.33203125" style="1" customWidth="1"/>
    <col min="2561" max="2561" width="1.83203125" style="1" customWidth="1"/>
    <col min="2562" max="2562" width="20.83203125" style="1" customWidth="1"/>
    <col min="2563" max="2563" width="14.83203125" style="1" customWidth="1"/>
    <col min="2564" max="2564" width="31.6640625" style="1" customWidth="1"/>
    <col min="2565" max="2565" width="14.5" style="1" customWidth="1"/>
    <col min="2566" max="2566" width="17.83203125" style="1" customWidth="1"/>
    <col min="2567" max="2567" width="18.83203125" style="1" customWidth="1"/>
    <col min="2568" max="2569" width="18.5" style="1" customWidth="1"/>
    <col min="2570" max="2570" width="17" style="1" bestFit="1" customWidth="1"/>
    <col min="2571" max="2571" width="17" style="1" customWidth="1"/>
    <col min="2572" max="2572" width="17" style="1" bestFit="1" customWidth="1"/>
    <col min="2573" max="2573" width="18.5" style="1" customWidth="1"/>
    <col min="2574" max="2574" width="17" style="1" customWidth="1"/>
    <col min="2575" max="2575" width="16.33203125" style="1" customWidth="1"/>
    <col min="2576" max="2576" width="15.6640625" style="1" bestFit="1" customWidth="1"/>
    <col min="2577" max="2814" width="12" style="1"/>
    <col min="2815" max="2815" width="2.5" style="1" customWidth="1"/>
    <col min="2816" max="2816" width="4.33203125" style="1" customWidth="1"/>
    <col min="2817" max="2817" width="1.83203125" style="1" customWidth="1"/>
    <col min="2818" max="2818" width="20.83203125" style="1" customWidth="1"/>
    <col min="2819" max="2819" width="14.83203125" style="1" customWidth="1"/>
    <col min="2820" max="2820" width="31.6640625" style="1" customWidth="1"/>
    <col min="2821" max="2821" width="14.5" style="1" customWidth="1"/>
    <col min="2822" max="2822" width="17.83203125" style="1" customWidth="1"/>
    <col min="2823" max="2823" width="18.83203125" style="1" customWidth="1"/>
    <col min="2824" max="2825" width="18.5" style="1" customWidth="1"/>
    <col min="2826" max="2826" width="17" style="1" bestFit="1" customWidth="1"/>
    <col min="2827" max="2827" width="17" style="1" customWidth="1"/>
    <col min="2828" max="2828" width="17" style="1" bestFit="1" customWidth="1"/>
    <col min="2829" max="2829" width="18.5" style="1" customWidth="1"/>
    <col min="2830" max="2830" width="17" style="1" customWidth="1"/>
    <col min="2831" max="2831" width="16.33203125" style="1" customWidth="1"/>
    <col min="2832" max="2832" width="15.6640625" style="1" bestFit="1" customWidth="1"/>
    <col min="2833" max="3070" width="12" style="1"/>
    <col min="3071" max="3071" width="2.5" style="1" customWidth="1"/>
    <col min="3072" max="3072" width="4.33203125" style="1" customWidth="1"/>
    <col min="3073" max="3073" width="1.83203125" style="1" customWidth="1"/>
    <col min="3074" max="3074" width="20.83203125" style="1" customWidth="1"/>
    <col min="3075" max="3075" width="14.83203125" style="1" customWidth="1"/>
    <col min="3076" max="3076" width="31.6640625" style="1" customWidth="1"/>
    <col min="3077" max="3077" width="14.5" style="1" customWidth="1"/>
    <col min="3078" max="3078" width="17.83203125" style="1" customWidth="1"/>
    <col min="3079" max="3079" width="18.83203125" style="1" customWidth="1"/>
    <col min="3080" max="3081" width="18.5" style="1" customWidth="1"/>
    <col min="3082" max="3082" width="17" style="1" bestFit="1" customWidth="1"/>
    <col min="3083" max="3083" width="17" style="1" customWidth="1"/>
    <col min="3084" max="3084" width="17" style="1" bestFit="1" customWidth="1"/>
    <col min="3085" max="3085" width="18.5" style="1" customWidth="1"/>
    <col min="3086" max="3086" width="17" style="1" customWidth="1"/>
    <col min="3087" max="3087" width="16.33203125" style="1" customWidth="1"/>
    <col min="3088" max="3088" width="15.6640625" style="1" bestFit="1" customWidth="1"/>
    <col min="3089" max="3326" width="12" style="1"/>
    <col min="3327" max="3327" width="2.5" style="1" customWidth="1"/>
    <col min="3328" max="3328" width="4.33203125" style="1" customWidth="1"/>
    <col min="3329" max="3329" width="1.83203125" style="1" customWidth="1"/>
    <col min="3330" max="3330" width="20.83203125" style="1" customWidth="1"/>
    <col min="3331" max="3331" width="14.83203125" style="1" customWidth="1"/>
    <col min="3332" max="3332" width="31.6640625" style="1" customWidth="1"/>
    <col min="3333" max="3333" width="14.5" style="1" customWidth="1"/>
    <col min="3334" max="3334" width="17.83203125" style="1" customWidth="1"/>
    <col min="3335" max="3335" width="18.83203125" style="1" customWidth="1"/>
    <col min="3336" max="3337" width="18.5" style="1" customWidth="1"/>
    <col min="3338" max="3338" width="17" style="1" bestFit="1" customWidth="1"/>
    <col min="3339" max="3339" width="17" style="1" customWidth="1"/>
    <col min="3340" max="3340" width="17" style="1" bestFit="1" customWidth="1"/>
    <col min="3341" max="3341" width="18.5" style="1" customWidth="1"/>
    <col min="3342" max="3342" width="17" style="1" customWidth="1"/>
    <col min="3343" max="3343" width="16.33203125" style="1" customWidth="1"/>
    <col min="3344" max="3344" width="15.6640625" style="1" bestFit="1" customWidth="1"/>
    <col min="3345" max="3582" width="12" style="1"/>
    <col min="3583" max="3583" width="2.5" style="1" customWidth="1"/>
    <col min="3584" max="3584" width="4.33203125" style="1" customWidth="1"/>
    <col min="3585" max="3585" width="1.83203125" style="1" customWidth="1"/>
    <col min="3586" max="3586" width="20.83203125" style="1" customWidth="1"/>
    <col min="3587" max="3587" width="14.83203125" style="1" customWidth="1"/>
    <col min="3588" max="3588" width="31.6640625" style="1" customWidth="1"/>
    <col min="3589" max="3589" width="14.5" style="1" customWidth="1"/>
    <col min="3590" max="3590" width="17.83203125" style="1" customWidth="1"/>
    <col min="3591" max="3591" width="18.83203125" style="1" customWidth="1"/>
    <col min="3592" max="3593" width="18.5" style="1" customWidth="1"/>
    <col min="3594" max="3594" width="17" style="1" bestFit="1" customWidth="1"/>
    <col min="3595" max="3595" width="17" style="1" customWidth="1"/>
    <col min="3596" max="3596" width="17" style="1" bestFit="1" customWidth="1"/>
    <col min="3597" max="3597" width="18.5" style="1" customWidth="1"/>
    <col min="3598" max="3598" width="17" style="1" customWidth="1"/>
    <col min="3599" max="3599" width="16.33203125" style="1" customWidth="1"/>
    <col min="3600" max="3600" width="15.6640625" style="1" bestFit="1" customWidth="1"/>
    <col min="3601" max="3838" width="12" style="1"/>
    <col min="3839" max="3839" width="2.5" style="1" customWidth="1"/>
    <col min="3840" max="3840" width="4.33203125" style="1" customWidth="1"/>
    <col min="3841" max="3841" width="1.83203125" style="1" customWidth="1"/>
    <col min="3842" max="3842" width="20.83203125" style="1" customWidth="1"/>
    <col min="3843" max="3843" width="14.83203125" style="1" customWidth="1"/>
    <col min="3844" max="3844" width="31.6640625" style="1" customWidth="1"/>
    <col min="3845" max="3845" width="14.5" style="1" customWidth="1"/>
    <col min="3846" max="3846" width="17.83203125" style="1" customWidth="1"/>
    <col min="3847" max="3847" width="18.83203125" style="1" customWidth="1"/>
    <col min="3848" max="3849" width="18.5" style="1" customWidth="1"/>
    <col min="3850" max="3850" width="17" style="1" bestFit="1" customWidth="1"/>
    <col min="3851" max="3851" width="17" style="1" customWidth="1"/>
    <col min="3852" max="3852" width="17" style="1" bestFit="1" customWidth="1"/>
    <col min="3853" max="3853" width="18.5" style="1" customWidth="1"/>
    <col min="3854" max="3854" width="17" style="1" customWidth="1"/>
    <col min="3855" max="3855" width="16.33203125" style="1" customWidth="1"/>
    <col min="3856" max="3856" width="15.6640625" style="1" bestFit="1" customWidth="1"/>
    <col min="3857" max="4094" width="12" style="1"/>
    <col min="4095" max="4095" width="2.5" style="1" customWidth="1"/>
    <col min="4096" max="4096" width="4.33203125" style="1" customWidth="1"/>
    <col min="4097" max="4097" width="1.83203125" style="1" customWidth="1"/>
    <col min="4098" max="4098" width="20.83203125" style="1" customWidth="1"/>
    <col min="4099" max="4099" width="14.83203125" style="1" customWidth="1"/>
    <col min="4100" max="4100" width="31.6640625" style="1" customWidth="1"/>
    <col min="4101" max="4101" width="14.5" style="1" customWidth="1"/>
    <col min="4102" max="4102" width="17.83203125" style="1" customWidth="1"/>
    <col min="4103" max="4103" width="18.83203125" style="1" customWidth="1"/>
    <col min="4104" max="4105" width="18.5" style="1" customWidth="1"/>
    <col min="4106" max="4106" width="17" style="1" bestFit="1" customWidth="1"/>
    <col min="4107" max="4107" width="17" style="1" customWidth="1"/>
    <col min="4108" max="4108" width="17" style="1" bestFit="1" customWidth="1"/>
    <col min="4109" max="4109" width="18.5" style="1" customWidth="1"/>
    <col min="4110" max="4110" width="17" style="1" customWidth="1"/>
    <col min="4111" max="4111" width="16.33203125" style="1" customWidth="1"/>
    <col min="4112" max="4112" width="15.6640625" style="1" bestFit="1" customWidth="1"/>
    <col min="4113" max="4350" width="12" style="1"/>
    <col min="4351" max="4351" width="2.5" style="1" customWidth="1"/>
    <col min="4352" max="4352" width="4.33203125" style="1" customWidth="1"/>
    <col min="4353" max="4353" width="1.83203125" style="1" customWidth="1"/>
    <col min="4354" max="4354" width="20.83203125" style="1" customWidth="1"/>
    <col min="4355" max="4355" width="14.83203125" style="1" customWidth="1"/>
    <col min="4356" max="4356" width="31.6640625" style="1" customWidth="1"/>
    <col min="4357" max="4357" width="14.5" style="1" customWidth="1"/>
    <col min="4358" max="4358" width="17.83203125" style="1" customWidth="1"/>
    <col min="4359" max="4359" width="18.83203125" style="1" customWidth="1"/>
    <col min="4360" max="4361" width="18.5" style="1" customWidth="1"/>
    <col min="4362" max="4362" width="17" style="1" bestFit="1" customWidth="1"/>
    <col min="4363" max="4363" width="17" style="1" customWidth="1"/>
    <col min="4364" max="4364" width="17" style="1" bestFit="1" customWidth="1"/>
    <col min="4365" max="4365" width="18.5" style="1" customWidth="1"/>
    <col min="4366" max="4366" width="17" style="1" customWidth="1"/>
    <col min="4367" max="4367" width="16.33203125" style="1" customWidth="1"/>
    <col min="4368" max="4368" width="15.6640625" style="1" bestFit="1" customWidth="1"/>
    <col min="4369" max="4606" width="12" style="1"/>
    <col min="4607" max="4607" width="2.5" style="1" customWidth="1"/>
    <col min="4608" max="4608" width="4.33203125" style="1" customWidth="1"/>
    <col min="4609" max="4609" width="1.83203125" style="1" customWidth="1"/>
    <col min="4610" max="4610" width="20.83203125" style="1" customWidth="1"/>
    <col min="4611" max="4611" width="14.83203125" style="1" customWidth="1"/>
    <col min="4612" max="4612" width="31.6640625" style="1" customWidth="1"/>
    <col min="4613" max="4613" width="14.5" style="1" customWidth="1"/>
    <col min="4614" max="4614" width="17.83203125" style="1" customWidth="1"/>
    <col min="4615" max="4615" width="18.83203125" style="1" customWidth="1"/>
    <col min="4616" max="4617" width="18.5" style="1" customWidth="1"/>
    <col min="4618" max="4618" width="17" style="1" bestFit="1" customWidth="1"/>
    <col min="4619" max="4619" width="17" style="1" customWidth="1"/>
    <col min="4620" max="4620" width="17" style="1" bestFit="1" customWidth="1"/>
    <col min="4621" max="4621" width="18.5" style="1" customWidth="1"/>
    <col min="4622" max="4622" width="17" style="1" customWidth="1"/>
    <col min="4623" max="4623" width="16.33203125" style="1" customWidth="1"/>
    <col min="4624" max="4624" width="15.6640625" style="1" bestFit="1" customWidth="1"/>
    <col min="4625" max="4862" width="12" style="1"/>
    <col min="4863" max="4863" width="2.5" style="1" customWidth="1"/>
    <col min="4864" max="4864" width="4.33203125" style="1" customWidth="1"/>
    <col min="4865" max="4865" width="1.83203125" style="1" customWidth="1"/>
    <col min="4866" max="4866" width="20.83203125" style="1" customWidth="1"/>
    <col min="4867" max="4867" width="14.83203125" style="1" customWidth="1"/>
    <col min="4868" max="4868" width="31.6640625" style="1" customWidth="1"/>
    <col min="4869" max="4869" width="14.5" style="1" customWidth="1"/>
    <col min="4870" max="4870" width="17.83203125" style="1" customWidth="1"/>
    <col min="4871" max="4871" width="18.83203125" style="1" customWidth="1"/>
    <col min="4872" max="4873" width="18.5" style="1" customWidth="1"/>
    <col min="4874" max="4874" width="17" style="1" bestFit="1" customWidth="1"/>
    <col min="4875" max="4875" width="17" style="1" customWidth="1"/>
    <col min="4876" max="4876" width="17" style="1" bestFit="1" customWidth="1"/>
    <col min="4877" max="4877" width="18.5" style="1" customWidth="1"/>
    <col min="4878" max="4878" width="17" style="1" customWidth="1"/>
    <col min="4879" max="4879" width="16.33203125" style="1" customWidth="1"/>
    <col min="4880" max="4880" width="15.6640625" style="1" bestFit="1" customWidth="1"/>
    <col min="4881" max="5118" width="12" style="1"/>
    <col min="5119" max="5119" width="2.5" style="1" customWidth="1"/>
    <col min="5120" max="5120" width="4.33203125" style="1" customWidth="1"/>
    <col min="5121" max="5121" width="1.83203125" style="1" customWidth="1"/>
    <col min="5122" max="5122" width="20.83203125" style="1" customWidth="1"/>
    <col min="5123" max="5123" width="14.83203125" style="1" customWidth="1"/>
    <col min="5124" max="5124" width="31.6640625" style="1" customWidth="1"/>
    <col min="5125" max="5125" width="14.5" style="1" customWidth="1"/>
    <col min="5126" max="5126" width="17.83203125" style="1" customWidth="1"/>
    <col min="5127" max="5127" width="18.83203125" style="1" customWidth="1"/>
    <col min="5128" max="5129" width="18.5" style="1" customWidth="1"/>
    <col min="5130" max="5130" width="17" style="1" bestFit="1" customWidth="1"/>
    <col min="5131" max="5131" width="17" style="1" customWidth="1"/>
    <col min="5132" max="5132" width="17" style="1" bestFit="1" customWidth="1"/>
    <col min="5133" max="5133" width="18.5" style="1" customWidth="1"/>
    <col min="5134" max="5134" width="17" style="1" customWidth="1"/>
    <col min="5135" max="5135" width="16.33203125" style="1" customWidth="1"/>
    <col min="5136" max="5136" width="15.6640625" style="1" bestFit="1" customWidth="1"/>
    <col min="5137" max="5374" width="12" style="1"/>
    <col min="5375" max="5375" width="2.5" style="1" customWidth="1"/>
    <col min="5376" max="5376" width="4.33203125" style="1" customWidth="1"/>
    <col min="5377" max="5377" width="1.83203125" style="1" customWidth="1"/>
    <col min="5378" max="5378" width="20.83203125" style="1" customWidth="1"/>
    <col min="5379" max="5379" width="14.83203125" style="1" customWidth="1"/>
    <col min="5380" max="5380" width="31.6640625" style="1" customWidth="1"/>
    <col min="5381" max="5381" width="14.5" style="1" customWidth="1"/>
    <col min="5382" max="5382" width="17.83203125" style="1" customWidth="1"/>
    <col min="5383" max="5383" width="18.83203125" style="1" customWidth="1"/>
    <col min="5384" max="5385" width="18.5" style="1" customWidth="1"/>
    <col min="5386" max="5386" width="17" style="1" bestFit="1" customWidth="1"/>
    <col min="5387" max="5387" width="17" style="1" customWidth="1"/>
    <col min="5388" max="5388" width="17" style="1" bestFit="1" customWidth="1"/>
    <col min="5389" max="5389" width="18.5" style="1" customWidth="1"/>
    <col min="5390" max="5390" width="17" style="1" customWidth="1"/>
    <col min="5391" max="5391" width="16.33203125" style="1" customWidth="1"/>
    <col min="5392" max="5392" width="15.6640625" style="1" bestFit="1" customWidth="1"/>
    <col min="5393" max="5630" width="12" style="1"/>
    <col min="5631" max="5631" width="2.5" style="1" customWidth="1"/>
    <col min="5632" max="5632" width="4.33203125" style="1" customWidth="1"/>
    <col min="5633" max="5633" width="1.83203125" style="1" customWidth="1"/>
    <col min="5634" max="5634" width="20.83203125" style="1" customWidth="1"/>
    <col min="5635" max="5635" width="14.83203125" style="1" customWidth="1"/>
    <col min="5636" max="5636" width="31.6640625" style="1" customWidth="1"/>
    <col min="5637" max="5637" width="14.5" style="1" customWidth="1"/>
    <col min="5638" max="5638" width="17.83203125" style="1" customWidth="1"/>
    <col min="5639" max="5639" width="18.83203125" style="1" customWidth="1"/>
    <col min="5640" max="5641" width="18.5" style="1" customWidth="1"/>
    <col min="5642" max="5642" width="17" style="1" bestFit="1" customWidth="1"/>
    <col min="5643" max="5643" width="17" style="1" customWidth="1"/>
    <col min="5644" max="5644" width="17" style="1" bestFit="1" customWidth="1"/>
    <col min="5645" max="5645" width="18.5" style="1" customWidth="1"/>
    <col min="5646" max="5646" width="17" style="1" customWidth="1"/>
    <col min="5647" max="5647" width="16.33203125" style="1" customWidth="1"/>
    <col min="5648" max="5648" width="15.6640625" style="1" bestFit="1" customWidth="1"/>
    <col min="5649" max="5886" width="12" style="1"/>
    <col min="5887" max="5887" width="2.5" style="1" customWidth="1"/>
    <col min="5888" max="5888" width="4.33203125" style="1" customWidth="1"/>
    <col min="5889" max="5889" width="1.83203125" style="1" customWidth="1"/>
    <col min="5890" max="5890" width="20.83203125" style="1" customWidth="1"/>
    <col min="5891" max="5891" width="14.83203125" style="1" customWidth="1"/>
    <col min="5892" max="5892" width="31.6640625" style="1" customWidth="1"/>
    <col min="5893" max="5893" width="14.5" style="1" customWidth="1"/>
    <col min="5894" max="5894" width="17.83203125" style="1" customWidth="1"/>
    <col min="5895" max="5895" width="18.83203125" style="1" customWidth="1"/>
    <col min="5896" max="5897" width="18.5" style="1" customWidth="1"/>
    <col min="5898" max="5898" width="17" style="1" bestFit="1" customWidth="1"/>
    <col min="5899" max="5899" width="17" style="1" customWidth="1"/>
    <col min="5900" max="5900" width="17" style="1" bestFit="1" customWidth="1"/>
    <col min="5901" max="5901" width="18.5" style="1" customWidth="1"/>
    <col min="5902" max="5902" width="17" style="1" customWidth="1"/>
    <col min="5903" max="5903" width="16.33203125" style="1" customWidth="1"/>
    <col min="5904" max="5904" width="15.6640625" style="1" bestFit="1" customWidth="1"/>
    <col min="5905" max="6142" width="12" style="1"/>
    <col min="6143" max="6143" width="2.5" style="1" customWidth="1"/>
    <col min="6144" max="6144" width="4.33203125" style="1" customWidth="1"/>
    <col min="6145" max="6145" width="1.83203125" style="1" customWidth="1"/>
    <col min="6146" max="6146" width="20.83203125" style="1" customWidth="1"/>
    <col min="6147" max="6147" width="14.83203125" style="1" customWidth="1"/>
    <col min="6148" max="6148" width="31.6640625" style="1" customWidth="1"/>
    <col min="6149" max="6149" width="14.5" style="1" customWidth="1"/>
    <col min="6150" max="6150" width="17.83203125" style="1" customWidth="1"/>
    <col min="6151" max="6151" width="18.83203125" style="1" customWidth="1"/>
    <col min="6152" max="6153" width="18.5" style="1" customWidth="1"/>
    <col min="6154" max="6154" width="17" style="1" bestFit="1" customWidth="1"/>
    <col min="6155" max="6155" width="17" style="1" customWidth="1"/>
    <col min="6156" max="6156" width="17" style="1" bestFit="1" customWidth="1"/>
    <col min="6157" max="6157" width="18.5" style="1" customWidth="1"/>
    <col min="6158" max="6158" width="17" style="1" customWidth="1"/>
    <col min="6159" max="6159" width="16.33203125" style="1" customWidth="1"/>
    <col min="6160" max="6160" width="15.6640625" style="1" bestFit="1" customWidth="1"/>
    <col min="6161" max="6398" width="12" style="1"/>
    <col min="6399" max="6399" width="2.5" style="1" customWidth="1"/>
    <col min="6400" max="6400" width="4.33203125" style="1" customWidth="1"/>
    <col min="6401" max="6401" width="1.83203125" style="1" customWidth="1"/>
    <col min="6402" max="6402" width="20.83203125" style="1" customWidth="1"/>
    <col min="6403" max="6403" width="14.83203125" style="1" customWidth="1"/>
    <col min="6404" max="6404" width="31.6640625" style="1" customWidth="1"/>
    <col min="6405" max="6405" width="14.5" style="1" customWidth="1"/>
    <col min="6406" max="6406" width="17.83203125" style="1" customWidth="1"/>
    <col min="6407" max="6407" width="18.83203125" style="1" customWidth="1"/>
    <col min="6408" max="6409" width="18.5" style="1" customWidth="1"/>
    <col min="6410" max="6410" width="17" style="1" bestFit="1" customWidth="1"/>
    <col min="6411" max="6411" width="17" style="1" customWidth="1"/>
    <col min="6412" max="6412" width="17" style="1" bestFit="1" customWidth="1"/>
    <col min="6413" max="6413" width="18.5" style="1" customWidth="1"/>
    <col min="6414" max="6414" width="17" style="1" customWidth="1"/>
    <col min="6415" max="6415" width="16.33203125" style="1" customWidth="1"/>
    <col min="6416" max="6416" width="15.6640625" style="1" bestFit="1" customWidth="1"/>
    <col min="6417" max="6654" width="12" style="1"/>
    <col min="6655" max="6655" width="2.5" style="1" customWidth="1"/>
    <col min="6656" max="6656" width="4.33203125" style="1" customWidth="1"/>
    <col min="6657" max="6657" width="1.83203125" style="1" customWidth="1"/>
    <col min="6658" max="6658" width="20.83203125" style="1" customWidth="1"/>
    <col min="6659" max="6659" width="14.83203125" style="1" customWidth="1"/>
    <col min="6660" max="6660" width="31.6640625" style="1" customWidth="1"/>
    <col min="6661" max="6661" width="14.5" style="1" customWidth="1"/>
    <col min="6662" max="6662" width="17.83203125" style="1" customWidth="1"/>
    <col min="6663" max="6663" width="18.83203125" style="1" customWidth="1"/>
    <col min="6664" max="6665" width="18.5" style="1" customWidth="1"/>
    <col min="6666" max="6666" width="17" style="1" bestFit="1" customWidth="1"/>
    <col min="6667" max="6667" width="17" style="1" customWidth="1"/>
    <col min="6668" max="6668" width="17" style="1" bestFit="1" customWidth="1"/>
    <col min="6669" max="6669" width="18.5" style="1" customWidth="1"/>
    <col min="6670" max="6670" width="17" style="1" customWidth="1"/>
    <col min="6671" max="6671" width="16.33203125" style="1" customWidth="1"/>
    <col min="6672" max="6672" width="15.6640625" style="1" bestFit="1" customWidth="1"/>
    <col min="6673" max="6910" width="12" style="1"/>
    <col min="6911" max="6911" width="2.5" style="1" customWidth="1"/>
    <col min="6912" max="6912" width="4.33203125" style="1" customWidth="1"/>
    <col min="6913" max="6913" width="1.83203125" style="1" customWidth="1"/>
    <col min="6914" max="6914" width="20.83203125" style="1" customWidth="1"/>
    <col min="6915" max="6915" width="14.83203125" style="1" customWidth="1"/>
    <col min="6916" max="6916" width="31.6640625" style="1" customWidth="1"/>
    <col min="6917" max="6917" width="14.5" style="1" customWidth="1"/>
    <col min="6918" max="6918" width="17.83203125" style="1" customWidth="1"/>
    <col min="6919" max="6919" width="18.83203125" style="1" customWidth="1"/>
    <col min="6920" max="6921" width="18.5" style="1" customWidth="1"/>
    <col min="6922" max="6922" width="17" style="1" bestFit="1" customWidth="1"/>
    <col min="6923" max="6923" width="17" style="1" customWidth="1"/>
    <col min="6924" max="6924" width="17" style="1" bestFit="1" customWidth="1"/>
    <col min="6925" max="6925" width="18.5" style="1" customWidth="1"/>
    <col min="6926" max="6926" width="17" style="1" customWidth="1"/>
    <col min="6927" max="6927" width="16.33203125" style="1" customWidth="1"/>
    <col min="6928" max="6928" width="15.6640625" style="1" bestFit="1" customWidth="1"/>
    <col min="6929" max="7166" width="12" style="1"/>
    <col min="7167" max="7167" width="2.5" style="1" customWidth="1"/>
    <col min="7168" max="7168" width="4.33203125" style="1" customWidth="1"/>
    <col min="7169" max="7169" width="1.83203125" style="1" customWidth="1"/>
    <col min="7170" max="7170" width="20.83203125" style="1" customWidth="1"/>
    <col min="7171" max="7171" width="14.83203125" style="1" customWidth="1"/>
    <col min="7172" max="7172" width="31.6640625" style="1" customWidth="1"/>
    <col min="7173" max="7173" width="14.5" style="1" customWidth="1"/>
    <col min="7174" max="7174" width="17.83203125" style="1" customWidth="1"/>
    <col min="7175" max="7175" width="18.83203125" style="1" customWidth="1"/>
    <col min="7176" max="7177" width="18.5" style="1" customWidth="1"/>
    <col min="7178" max="7178" width="17" style="1" bestFit="1" customWidth="1"/>
    <col min="7179" max="7179" width="17" style="1" customWidth="1"/>
    <col min="7180" max="7180" width="17" style="1" bestFit="1" customWidth="1"/>
    <col min="7181" max="7181" width="18.5" style="1" customWidth="1"/>
    <col min="7182" max="7182" width="17" style="1" customWidth="1"/>
    <col min="7183" max="7183" width="16.33203125" style="1" customWidth="1"/>
    <col min="7184" max="7184" width="15.6640625" style="1" bestFit="1" customWidth="1"/>
    <col min="7185" max="7422" width="12" style="1"/>
    <col min="7423" max="7423" width="2.5" style="1" customWidth="1"/>
    <col min="7424" max="7424" width="4.33203125" style="1" customWidth="1"/>
    <col min="7425" max="7425" width="1.83203125" style="1" customWidth="1"/>
    <col min="7426" max="7426" width="20.83203125" style="1" customWidth="1"/>
    <col min="7427" max="7427" width="14.83203125" style="1" customWidth="1"/>
    <col min="7428" max="7428" width="31.6640625" style="1" customWidth="1"/>
    <col min="7429" max="7429" width="14.5" style="1" customWidth="1"/>
    <col min="7430" max="7430" width="17.83203125" style="1" customWidth="1"/>
    <col min="7431" max="7431" width="18.83203125" style="1" customWidth="1"/>
    <col min="7432" max="7433" width="18.5" style="1" customWidth="1"/>
    <col min="7434" max="7434" width="17" style="1" bestFit="1" customWidth="1"/>
    <col min="7435" max="7435" width="17" style="1" customWidth="1"/>
    <col min="7436" max="7436" width="17" style="1" bestFit="1" customWidth="1"/>
    <col min="7437" max="7437" width="18.5" style="1" customWidth="1"/>
    <col min="7438" max="7438" width="17" style="1" customWidth="1"/>
    <col min="7439" max="7439" width="16.33203125" style="1" customWidth="1"/>
    <col min="7440" max="7440" width="15.6640625" style="1" bestFit="1" customWidth="1"/>
    <col min="7441" max="7678" width="12" style="1"/>
    <col min="7679" max="7679" width="2.5" style="1" customWidth="1"/>
    <col min="7680" max="7680" width="4.33203125" style="1" customWidth="1"/>
    <col min="7681" max="7681" width="1.83203125" style="1" customWidth="1"/>
    <col min="7682" max="7682" width="20.83203125" style="1" customWidth="1"/>
    <col min="7683" max="7683" width="14.83203125" style="1" customWidth="1"/>
    <col min="7684" max="7684" width="31.6640625" style="1" customWidth="1"/>
    <col min="7685" max="7685" width="14.5" style="1" customWidth="1"/>
    <col min="7686" max="7686" width="17.83203125" style="1" customWidth="1"/>
    <col min="7687" max="7687" width="18.83203125" style="1" customWidth="1"/>
    <col min="7688" max="7689" width="18.5" style="1" customWidth="1"/>
    <col min="7690" max="7690" width="17" style="1" bestFit="1" customWidth="1"/>
    <col min="7691" max="7691" width="17" style="1" customWidth="1"/>
    <col min="7692" max="7692" width="17" style="1" bestFit="1" customWidth="1"/>
    <col min="7693" max="7693" width="18.5" style="1" customWidth="1"/>
    <col min="7694" max="7694" width="17" style="1" customWidth="1"/>
    <col min="7695" max="7695" width="16.33203125" style="1" customWidth="1"/>
    <col min="7696" max="7696" width="15.6640625" style="1" bestFit="1" customWidth="1"/>
    <col min="7697" max="7934" width="12" style="1"/>
    <col min="7935" max="7935" width="2.5" style="1" customWidth="1"/>
    <col min="7936" max="7936" width="4.33203125" style="1" customWidth="1"/>
    <col min="7937" max="7937" width="1.83203125" style="1" customWidth="1"/>
    <col min="7938" max="7938" width="20.83203125" style="1" customWidth="1"/>
    <col min="7939" max="7939" width="14.83203125" style="1" customWidth="1"/>
    <col min="7940" max="7940" width="31.6640625" style="1" customWidth="1"/>
    <col min="7941" max="7941" width="14.5" style="1" customWidth="1"/>
    <col min="7942" max="7942" width="17.83203125" style="1" customWidth="1"/>
    <col min="7943" max="7943" width="18.83203125" style="1" customWidth="1"/>
    <col min="7944" max="7945" width="18.5" style="1" customWidth="1"/>
    <col min="7946" max="7946" width="17" style="1" bestFit="1" customWidth="1"/>
    <col min="7947" max="7947" width="17" style="1" customWidth="1"/>
    <col min="7948" max="7948" width="17" style="1" bestFit="1" customWidth="1"/>
    <col min="7949" max="7949" width="18.5" style="1" customWidth="1"/>
    <col min="7950" max="7950" width="17" style="1" customWidth="1"/>
    <col min="7951" max="7951" width="16.33203125" style="1" customWidth="1"/>
    <col min="7952" max="7952" width="15.6640625" style="1" bestFit="1" customWidth="1"/>
    <col min="7953" max="8190" width="12" style="1"/>
    <col min="8191" max="8191" width="2.5" style="1" customWidth="1"/>
    <col min="8192" max="8192" width="4.33203125" style="1" customWidth="1"/>
    <col min="8193" max="8193" width="1.83203125" style="1" customWidth="1"/>
    <col min="8194" max="8194" width="20.83203125" style="1" customWidth="1"/>
    <col min="8195" max="8195" width="14.83203125" style="1" customWidth="1"/>
    <col min="8196" max="8196" width="31.6640625" style="1" customWidth="1"/>
    <col min="8197" max="8197" width="14.5" style="1" customWidth="1"/>
    <col min="8198" max="8198" width="17.83203125" style="1" customWidth="1"/>
    <col min="8199" max="8199" width="18.83203125" style="1" customWidth="1"/>
    <col min="8200" max="8201" width="18.5" style="1" customWidth="1"/>
    <col min="8202" max="8202" width="17" style="1" bestFit="1" customWidth="1"/>
    <col min="8203" max="8203" width="17" style="1" customWidth="1"/>
    <col min="8204" max="8204" width="17" style="1" bestFit="1" customWidth="1"/>
    <col min="8205" max="8205" width="18.5" style="1" customWidth="1"/>
    <col min="8206" max="8206" width="17" style="1" customWidth="1"/>
    <col min="8207" max="8207" width="16.33203125" style="1" customWidth="1"/>
    <col min="8208" max="8208" width="15.6640625" style="1" bestFit="1" customWidth="1"/>
    <col min="8209" max="8446" width="12" style="1"/>
    <col min="8447" max="8447" width="2.5" style="1" customWidth="1"/>
    <col min="8448" max="8448" width="4.33203125" style="1" customWidth="1"/>
    <col min="8449" max="8449" width="1.83203125" style="1" customWidth="1"/>
    <col min="8450" max="8450" width="20.83203125" style="1" customWidth="1"/>
    <col min="8451" max="8451" width="14.83203125" style="1" customWidth="1"/>
    <col min="8452" max="8452" width="31.6640625" style="1" customWidth="1"/>
    <col min="8453" max="8453" width="14.5" style="1" customWidth="1"/>
    <col min="8454" max="8454" width="17.83203125" style="1" customWidth="1"/>
    <col min="8455" max="8455" width="18.83203125" style="1" customWidth="1"/>
    <col min="8456" max="8457" width="18.5" style="1" customWidth="1"/>
    <col min="8458" max="8458" width="17" style="1" bestFit="1" customWidth="1"/>
    <col min="8459" max="8459" width="17" style="1" customWidth="1"/>
    <col min="8460" max="8460" width="17" style="1" bestFit="1" customWidth="1"/>
    <col min="8461" max="8461" width="18.5" style="1" customWidth="1"/>
    <col min="8462" max="8462" width="17" style="1" customWidth="1"/>
    <col min="8463" max="8463" width="16.33203125" style="1" customWidth="1"/>
    <col min="8464" max="8464" width="15.6640625" style="1" bestFit="1" customWidth="1"/>
    <col min="8465" max="8702" width="12" style="1"/>
    <col min="8703" max="8703" width="2.5" style="1" customWidth="1"/>
    <col min="8704" max="8704" width="4.33203125" style="1" customWidth="1"/>
    <col min="8705" max="8705" width="1.83203125" style="1" customWidth="1"/>
    <col min="8706" max="8706" width="20.83203125" style="1" customWidth="1"/>
    <col min="8707" max="8707" width="14.83203125" style="1" customWidth="1"/>
    <col min="8708" max="8708" width="31.6640625" style="1" customWidth="1"/>
    <col min="8709" max="8709" width="14.5" style="1" customWidth="1"/>
    <col min="8710" max="8710" width="17.83203125" style="1" customWidth="1"/>
    <col min="8711" max="8711" width="18.83203125" style="1" customWidth="1"/>
    <col min="8712" max="8713" width="18.5" style="1" customWidth="1"/>
    <col min="8714" max="8714" width="17" style="1" bestFit="1" customWidth="1"/>
    <col min="8715" max="8715" width="17" style="1" customWidth="1"/>
    <col min="8716" max="8716" width="17" style="1" bestFit="1" customWidth="1"/>
    <col min="8717" max="8717" width="18.5" style="1" customWidth="1"/>
    <col min="8718" max="8718" width="17" style="1" customWidth="1"/>
    <col min="8719" max="8719" width="16.33203125" style="1" customWidth="1"/>
    <col min="8720" max="8720" width="15.6640625" style="1" bestFit="1" customWidth="1"/>
    <col min="8721" max="8958" width="12" style="1"/>
    <col min="8959" max="8959" width="2.5" style="1" customWidth="1"/>
    <col min="8960" max="8960" width="4.33203125" style="1" customWidth="1"/>
    <col min="8961" max="8961" width="1.83203125" style="1" customWidth="1"/>
    <col min="8962" max="8962" width="20.83203125" style="1" customWidth="1"/>
    <col min="8963" max="8963" width="14.83203125" style="1" customWidth="1"/>
    <col min="8964" max="8964" width="31.6640625" style="1" customWidth="1"/>
    <col min="8965" max="8965" width="14.5" style="1" customWidth="1"/>
    <col min="8966" max="8966" width="17.83203125" style="1" customWidth="1"/>
    <col min="8967" max="8967" width="18.83203125" style="1" customWidth="1"/>
    <col min="8968" max="8969" width="18.5" style="1" customWidth="1"/>
    <col min="8970" max="8970" width="17" style="1" bestFit="1" customWidth="1"/>
    <col min="8971" max="8971" width="17" style="1" customWidth="1"/>
    <col min="8972" max="8972" width="17" style="1" bestFit="1" customWidth="1"/>
    <col min="8973" max="8973" width="18.5" style="1" customWidth="1"/>
    <col min="8974" max="8974" width="17" style="1" customWidth="1"/>
    <col min="8975" max="8975" width="16.33203125" style="1" customWidth="1"/>
    <col min="8976" max="8976" width="15.6640625" style="1" bestFit="1" customWidth="1"/>
    <col min="8977" max="9214" width="12" style="1"/>
    <col min="9215" max="9215" width="2.5" style="1" customWidth="1"/>
    <col min="9216" max="9216" width="4.33203125" style="1" customWidth="1"/>
    <col min="9217" max="9217" width="1.83203125" style="1" customWidth="1"/>
    <col min="9218" max="9218" width="20.83203125" style="1" customWidth="1"/>
    <col min="9219" max="9219" width="14.83203125" style="1" customWidth="1"/>
    <col min="9220" max="9220" width="31.6640625" style="1" customWidth="1"/>
    <col min="9221" max="9221" width="14.5" style="1" customWidth="1"/>
    <col min="9222" max="9222" width="17.83203125" style="1" customWidth="1"/>
    <col min="9223" max="9223" width="18.83203125" style="1" customWidth="1"/>
    <col min="9224" max="9225" width="18.5" style="1" customWidth="1"/>
    <col min="9226" max="9226" width="17" style="1" bestFit="1" customWidth="1"/>
    <col min="9227" max="9227" width="17" style="1" customWidth="1"/>
    <col min="9228" max="9228" width="17" style="1" bestFit="1" customWidth="1"/>
    <col min="9229" max="9229" width="18.5" style="1" customWidth="1"/>
    <col min="9230" max="9230" width="17" style="1" customWidth="1"/>
    <col min="9231" max="9231" width="16.33203125" style="1" customWidth="1"/>
    <col min="9232" max="9232" width="15.6640625" style="1" bestFit="1" customWidth="1"/>
    <col min="9233" max="9470" width="12" style="1"/>
    <col min="9471" max="9471" width="2.5" style="1" customWidth="1"/>
    <col min="9472" max="9472" width="4.33203125" style="1" customWidth="1"/>
    <col min="9473" max="9473" width="1.83203125" style="1" customWidth="1"/>
    <col min="9474" max="9474" width="20.83203125" style="1" customWidth="1"/>
    <col min="9475" max="9475" width="14.83203125" style="1" customWidth="1"/>
    <col min="9476" max="9476" width="31.6640625" style="1" customWidth="1"/>
    <col min="9477" max="9477" width="14.5" style="1" customWidth="1"/>
    <col min="9478" max="9478" width="17.83203125" style="1" customWidth="1"/>
    <col min="9479" max="9479" width="18.83203125" style="1" customWidth="1"/>
    <col min="9480" max="9481" width="18.5" style="1" customWidth="1"/>
    <col min="9482" max="9482" width="17" style="1" bestFit="1" customWidth="1"/>
    <col min="9483" max="9483" width="17" style="1" customWidth="1"/>
    <col min="9484" max="9484" width="17" style="1" bestFit="1" customWidth="1"/>
    <col min="9485" max="9485" width="18.5" style="1" customWidth="1"/>
    <col min="9486" max="9486" width="17" style="1" customWidth="1"/>
    <col min="9487" max="9487" width="16.33203125" style="1" customWidth="1"/>
    <col min="9488" max="9488" width="15.6640625" style="1" bestFit="1" customWidth="1"/>
    <col min="9489" max="9726" width="12" style="1"/>
    <col min="9727" max="9727" width="2.5" style="1" customWidth="1"/>
    <col min="9728" max="9728" width="4.33203125" style="1" customWidth="1"/>
    <col min="9729" max="9729" width="1.83203125" style="1" customWidth="1"/>
    <col min="9730" max="9730" width="20.83203125" style="1" customWidth="1"/>
    <col min="9731" max="9731" width="14.83203125" style="1" customWidth="1"/>
    <col min="9732" max="9732" width="31.6640625" style="1" customWidth="1"/>
    <col min="9733" max="9733" width="14.5" style="1" customWidth="1"/>
    <col min="9734" max="9734" width="17.83203125" style="1" customWidth="1"/>
    <col min="9735" max="9735" width="18.83203125" style="1" customWidth="1"/>
    <col min="9736" max="9737" width="18.5" style="1" customWidth="1"/>
    <col min="9738" max="9738" width="17" style="1" bestFit="1" customWidth="1"/>
    <col min="9739" max="9739" width="17" style="1" customWidth="1"/>
    <col min="9740" max="9740" width="17" style="1" bestFit="1" customWidth="1"/>
    <col min="9741" max="9741" width="18.5" style="1" customWidth="1"/>
    <col min="9742" max="9742" width="17" style="1" customWidth="1"/>
    <col min="9743" max="9743" width="16.33203125" style="1" customWidth="1"/>
    <col min="9744" max="9744" width="15.6640625" style="1" bestFit="1" customWidth="1"/>
    <col min="9745" max="9982" width="12" style="1"/>
    <col min="9983" max="9983" width="2.5" style="1" customWidth="1"/>
    <col min="9984" max="9984" width="4.33203125" style="1" customWidth="1"/>
    <col min="9985" max="9985" width="1.83203125" style="1" customWidth="1"/>
    <col min="9986" max="9986" width="20.83203125" style="1" customWidth="1"/>
    <col min="9987" max="9987" width="14.83203125" style="1" customWidth="1"/>
    <col min="9988" max="9988" width="31.6640625" style="1" customWidth="1"/>
    <col min="9989" max="9989" width="14.5" style="1" customWidth="1"/>
    <col min="9990" max="9990" width="17.83203125" style="1" customWidth="1"/>
    <col min="9991" max="9991" width="18.83203125" style="1" customWidth="1"/>
    <col min="9992" max="9993" width="18.5" style="1" customWidth="1"/>
    <col min="9994" max="9994" width="17" style="1" bestFit="1" customWidth="1"/>
    <col min="9995" max="9995" width="17" style="1" customWidth="1"/>
    <col min="9996" max="9996" width="17" style="1" bestFit="1" customWidth="1"/>
    <col min="9997" max="9997" width="18.5" style="1" customWidth="1"/>
    <col min="9998" max="9998" width="17" style="1" customWidth="1"/>
    <col min="9999" max="9999" width="16.33203125" style="1" customWidth="1"/>
    <col min="10000" max="10000" width="15.6640625" style="1" bestFit="1" customWidth="1"/>
    <col min="10001" max="10238" width="12" style="1"/>
    <col min="10239" max="10239" width="2.5" style="1" customWidth="1"/>
    <col min="10240" max="10240" width="4.33203125" style="1" customWidth="1"/>
    <col min="10241" max="10241" width="1.83203125" style="1" customWidth="1"/>
    <col min="10242" max="10242" width="20.83203125" style="1" customWidth="1"/>
    <col min="10243" max="10243" width="14.83203125" style="1" customWidth="1"/>
    <col min="10244" max="10244" width="31.6640625" style="1" customWidth="1"/>
    <col min="10245" max="10245" width="14.5" style="1" customWidth="1"/>
    <col min="10246" max="10246" width="17.83203125" style="1" customWidth="1"/>
    <col min="10247" max="10247" width="18.83203125" style="1" customWidth="1"/>
    <col min="10248" max="10249" width="18.5" style="1" customWidth="1"/>
    <col min="10250" max="10250" width="17" style="1" bestFit="1" customWidth="1"/>
    <col min="10251" max="10251" width="17" style="1" customWidth="1"/>
    <col min="10252" max="10252" width="17" style="1" bestFit="1" customWidth="1"/>
    <col min="10253" max="10253" width="18.5" style="1" customWidth="1"/>
    <col min="10254" max="10254" width="17" style="1" customWidth="1"/>
    <col min="10255" max="10255" width="16.33203125" style="1" customWidth="1"/>
    <col min="10256" max="10256" width="15.6640625" style="1" bestFit="1" customWidth="1"/>
    <col min="10257" max="10494" width="12" style="1"/>
    <col min="10495" max="10495" width="2.5" style="1" customWidth="1"/>
    <col min="10496" max="10496" width="4.33203125" style="1" customWidth="1"/>
    <col min="10497" max="10497" width="1.83203125" style="1" customWidth="1"/>
    <col min="10498" max="10498" width="20.83203125" style="1" customWidth="1"/>
    <col min="10499" max="10499" width="14.83203125" style="1" customWidth="1"/>
    <col min="10500" max="10500" width="31.6640625" style="1" customWidth="1"/>
    <col min="10501" max="10501" width="14.5" style="1" customWidth="1"/>
    <col min="10502" max="10502" width="17.83203125" style="1" customWidth="1"/>
    <col min="10503" max="10503" width="18.83203125" style="1" customWidth="1"/>
    <col min="10504" max="10505" width="18.5" style="1" customWidth="1"/>
    <col min="10506" max="10506" width="17" style="1" bestFit="1" customWidth="1"/>
    <col min="10507" max="10507" width="17" style="1" customWidth="1"/>
    <col min="10508" max="10508" width="17" style="1" bestFit="1" customWidth="1"/>
    <col min="10509" max="10509" width="18.5" style="1" customWidth="1"/>
    <col min="10510" max="10510" width="17" style="1" customWidth="1"/>
    <col min="10511" max="10511" width="16.33203125" style="1" customWidth="1"/>
    <col min="10512" max="10512" width="15.6640625" style="1" bestFit="1" customWidth="1"/>
    <col min="10513" max="10750" width="12" style="1"/>
    <col min="10751" max="10751" width="2.5" style="1" customWidth="1"/>
    <col min="10752" max="10752" width="4.33203125" style="1" customWidth="1"/>
    <col min="10753" max="10753" width="1.83203125" style="1" customWidth="1"/>
    <col min="10754" max="10754" width="20.83203125" style="1" customWidth="1"/>
    <col min="10755" max="10755" width="14.83203125" style="1" customWidth="1"/>
    <col min="10756" max="10756" width="31.6640625" style="1" customWidth="1"/>
    <col min="10757" max="10757" width="14.5" style="1" customWidth="1"/>
    <col min="10758" max="10758" width="17.83203125" style="1" customWidth="1"/>
    <col min="10759" max="10759" width="18.83203125" style="1" customWidth="1"/>
    <col min="10760" max="10761" width="18.5" style="1" customWidth="1"/>
    <col min="10762" max="10762" width="17" style="1" bestFit="1" customWidth="1"/>
    <col min="10763" max="10763" width="17" style="1" customWidth="1"/>
    <col min="10764" max="10764" width="17" style="1" bestFit="1" customWidth="1"/>
    <col min="10765" max="10765" width="18.5" style="1" customWidth="1"/>
    <col min="10766" max="10766" width="17" style="1" customWidth="1"/>
    <col min="10767" max="10767" width="16.33203125" style="1" customWidth="1"/>
    <col min="10768" max="10768" width="15.6640625" style="1" bestFit="1" customWidth="1"/>
    <col min="10769" max="11006" width="12" style="1"/>
    <col min="11007" max="11007" width="2.5" style="1" customWidth="1"/>
    <col min="11008" max="11008" width="4.33203125" style="1" customWidth="1"/>
    <col min="11009" max="11009" width="1.83203125" style="1" customWidth="1"/>
    <col min="11010" max="11010" width="20.83203125" style="1" customWidth="1"/>
    <col min="11011" max="11011" width="14.83203125" style="1" customWidth="1"/>
    <col min="11012" max="11012" width="31.6640625" style="1" customWidth="1"/>
    <col min="11013" max="11013" width="14.5" style="1" customWidth="1"/>
    <col min="11014" max="11014" width="17.83203125" style="1" customWidth="1"/>
    <col min="11015" max="11015" width="18.83203125" style="1" customWidth="1"/>
    <col min="11016" max="11017" width="18.5" style="1" customWidth="1"/>
    <col min="11018" max="11018" width="17" style="1" bestFit="1" customWidth="1"/>
    <col min="11019" max="11019" width="17" style="1" customWidth="1"/>
    <col min="11020" max="11020" width="17" style="1" bestFit="1" customWidth="1"/>
    <col min="11021" max="11021" width="18.5" style="1" customWidth="1"/>
    <col min="11022" max="11022" width="17" style="1" customWidth="1"/>
    <col min="11023" max="11023" width="16.33203125" style="1" customWidth="1"/>
    <col min="11024" max="11024" width="15.6640625" style="1" bestFit="1" customWidth="1"/>
    <col min="11025" max="11262" width="12" style="1"/>
    <col min="11263" max="11263" width="2.5" style="1" customWidth="1"/>
    <col min="11264" max="11264" width="4.33203125" style="1" customWidth="1"/>
    <col min="11265" max="11265" width="1.83203125" style="1" customWidth="1"/>
    <col min="11266" max="11266" width="20.83203125" style="1" customWidth="1"/>
    <col min="11267" max="11267" width="14.83203125" style="1" customWidth="1"/>
    <col min="11268" max="11268" width="31.6640625" style="1" customWidth="1"/>
    <col min="11269" max="11269" width="14.5" style="1" customWidth="1"/>
    <col min="11270" max="11270" width="17.83203125" style="1" customWidth="1"/>
    <col min="11271" max="11271" width="18.83203125" style="1" customWidth="1"/>
    <col min="11272" max="11273" width="18.5" style="1" customWidth="1"/>
    <col min="11274" max="11274" width="17" style="1" bestFit="1" customWidth="1"/>
    <col min="11275" max="11275" width="17" style="1" customWidth="1"/>
    <col min="11276" max="11276" width="17" style="1" bestFit="1" customWidth="1"/>
    <col min="11277" max="11277" width="18.5" style="1" customWidth="1"/>
    <col min="11278" max="11278" width="17" style="1" customWidth="1"/>
    <col min="11279" max="11279" width="16.33203125" style="1" customWidth="1"/>
    <col min="11280" max="11280" width="15.6640625" style="1" bestFit="1" customWidth="1"/>
    <col min="11281" max="11518" width="12" style="1"/>
    <col min="11519" max="11519" width="2.5" style="1" customWidth="1"/>
    <col min="11520" max="11520" width="4.33203125" style="1" customWidth="1"/>
    <col min="11521" max="11521" width="1.83203125" style="1" customWidth="1"/>
    <col min="11522" max="11522" width="20.83203125" style="1" customWidth="1"/>
    <col min="11523" max="11523" width="14.83203125" style="1" customWidth="1"/>
    <col min="11524" max="11524" width="31.6640625" style="1" customWidth="1"/>
    <col min="11525" max="11525" width="14.5" style="1" customWidth="1"/>
    <col min="11526" max="11526" width="17.83203125" style="1" customWidth="1"/>
    <col min="11527" max="11527" width="18.83203125" style="1" customWidth="1"/>
    <col min="11528" max="11529" width="18.5" style="1" customWidth="1"/>
    <col min="11530" max="11530" width="17" style="1" bestFit="1" customWidth="1"/>
    <col min="11531" max="11531" width="17" style="1" customWidth="1"/>
    <col min="11532" max="11532" width="17" style="1" bestFit="1" customWidth="1"/>
    <col min="11533" max="11533" width="18.5" style="1" customWidth="1"/>
    <col min="11534" max="11534" width="17" style="1" customWidth="1"/>
    <col min="11535" max="11535" width="16.33203125" style="1" customWidth="1"/>
    <col min="11536" max="11536" width="15.6640625" style="1" bestFit="1" customWidth="1"/>
    <col min="11537" max="11774" width="12" style="1"/>
    <col min="11775" max="11775" width="2.5" style="1" customWidth="1"/>
    <col min="11776" max="11776" width="4.33203125" style="1" customWidth="1"/>
    <col min="11777" max="11777" width="1.83203125" style="1" customWidth="1"/>
    <col min="11778" max="11778" width="20.83203125" style="1" customWidth="1"/>
    <col min="11779" max="11779" width="14.83203125" style="1" customWidth="1"/>
    <col min="11780" max="11780" width="31.6640625" style="1" customWidth="1"/>
    <col min="11781" max="11781" width="14.5" style="1" customWidth="1"/>
    <col min="11782" max="11782" width="17.83203125" style="1" customWidth="1"/>
    <col min="11783" max="11783" width="18.83203125" style="1" customWidth="1"/>
    <col min="11784" max="11785" width="18.5" style="1" customWidth="1"/>
    <col min="11786" max="11786" width="17" style="1" bestFit="1" customWidth="1"/>
    <col min="11787" max="11787" width="17" style="1" customWidth="1"/>
    <col min="11788" max="11788" width="17" style="1" bestFit="1" customWidth="1"/>
    <col min="11789" max="11789" width="18.5" style="1" customWidth="1"/>
    <col min="11790" max="11790" width="17" style="1" customWidth="1"/>
    <col min="11791" max="11791" width="16.33203125" style="1" customWidth="1"/>
    <col min="11792" max="11792" width="15.6640625" style="1" bestFit="1" customWidth="1"/>
    <col min="11793" max="12030" width="12" style="1"/>
    <col min="12031" max="12031" width="2.5" style="1" customWidth="1"/>
    <col min="12032" max="12032" width="4.33203125" style="1" customWidth="1"/>
    <col min="12033" max="12033" width="1.83203125" style="1" customWidth="1"/>
    <col min="12034" max="12034" width="20.83203125" style="1" customWidth="1"/>
    <col min="12035" max="12035" width="14.83203125" style="1" customWidth="1"/>
    <col min="12036" max="12036" width="31.6640625" style="1" customWidth="1"/>
    <col min="12037" max="12037" width="14.5" style="1" customWidth="1"/>
    <col min="12038" max="12038" width="17.83203125" style="1" customWidth="1"/>
    <col min="12039" max="12039" width="18.83203125" style="1" customWidth="1"/>
    <col min="12040" max="12041" width="18.5" style="1" customWidth="1"/>
    <col min="12042" max="12042" width="17" style="1" bestFit="1" customWidth="1"/>
    <col min="12043" max="12043" width="17" style="1" customWidth="1"/>
    <col min="12044" max="12044" width="17" style="1" bestFit="1" customWidth="1"/>
    <col min="12045" max="12045" width="18.5" style="1" customWidth="1"/>
    <col min="12046" max="12046" width="17" style="1" customWidth="1"/>
    <col min="12047" max="12047" width="16.33203125" style="1" customWidth="1"/>
    <col min="12048" max="12048" width="15.6640625" style="1" bestFit="1" customWidth="1"/>
    <col min="12049" max="12286" width="12" style="1"/>
    <col min="12287" max="12287" width="2.5" style="1" customWidth="1"/>
    <col min="12288" max="12288" width="4.33203125" style="1" customWidth="1"/>
    <col min="12289" max="12289" width="1.83203125" style="1" customWidth="1"/>
    <col min="12290" max="12290" width="20.83203125" style="1" customWidth="1"/>
    <col min="12291" max="12291" width="14.83203125" style="1" customWidth="1"/>
    <col min="12292" max="12292" width="31.6640625" style="1" customWidth="1"/>
    <col min="12293" max="12293" width="14.5" style="1" customWidth="1"/>
    <col min="12294" max="12294" width="17.83203125" style="1" customWidth="1"/>
    <col min="12295" max="12295" width="18.83203125" style="1" customWidth="1"/>
    <col min="12296" max="12297" width="18.5" style="1" customWidth="1"/>
    <col min="12298" max="12298" width="17" style="1" bestFit="1" customWidth="1"/>
    <col min="12299" max="12299" width="17" style="1" customWidth="1"/>
    <col min="12300" max="12300" width="17" style="1" bestFit="1" customWidth="1"/>
    <col min="12301" max="12301" width="18.5" style="1" customWidth="1"/>
    <col min="12302" max="12302" width="17" style="1" customWidth="1"/>
    <col min="12303" max="12303" width="16.33203125" style="1" customWidth="1"/>
    <col min="12304" max="12304" width="15.6640625" style="1" bestFit="1" customWidth="1"/>
    <col min="12305" max="12542" width="12" style="1"/>
    <col min="12543" max="12543" width="2.5" style="1" customWidth="1"/>
    <col min="12544" max="12544" width="4.33203125" style="1" customWidth="1"/>
    <col min="12545" max="12545" width="1.83203125" style="1" customWidth="1"/>
    <col min="12546" max="12546" width="20.83203125" style="1" customWidth="1"/>
    <col min="12547" max="12547" width="14.83203125" style="1" customWidth="1"/>
    <col min="12548" max="12548" width="31.6640625" style="1" customWidth="1"/>
    <col min="12549" max="12549" width="14.5" style="1" customWidth="1"/>
    <col min="12550" max="12550" width="17.83203125" style="1" customWidth="1"/>
    <col min="12551" max="12551" width="18.83203125" style="1" customWidth="1"/>
    <col min="12552" max="12553" width="18.5" style="1" customWidth="1"/>
    <col min="12554" max="12554" width="17" style="1" bestFit="1" customWidth="1"/>
    <col min="12555" max="12555" width="17" style="1" customWidth="1"/>
    <col min="12556" max="12556" width="17" style="1" bestFit="1" customWidth="1"/>
    <col min="12557" max="12557" width="18.5" style="1" customWidth="1"/>
    <col min="12558" max="12558" width="17" style="1" customWidth="1"/>
    <col min="12559" max="12559" width="16.33203125" style="1" customWidth="1"/>
    <col min="12560" max="12560" width="15.6640625" style="1" bestFit="1" customWidth="1"/>
    <col min="12561" max="12798" width="12" style="1"/>
    <col min="12799" max="12799" width="2.5" style="1" customWidth="1"/>
    <col min="12800" max="12800" width="4.33203125" style="1" customWidth="1"/>
    <col min="12801" max="12801" width="1.83203125" style="1" customWidth="1"/>
    <col min="12802" max="12802" width="20.83203125" style="1" customWidth="1"/>
    <col min="12803" max="12803" width="14.83203125" style="1" customWidth="1"/>
    <col min="12804" max="12804" width="31.6640625" style="1" customWidth="1"/>
    <col min="12805" max="12805" width="14.5" style="1" customWidth="1"/>
    <col min="12806" max="12806" width="17.83203125" style="1" customWidth="1"/>
    <col min="12807" max="12807" width="18.83203125" style="1" customWidth="1"/>
    <col min="12808" max="12809" width="18.5" style="1" customWidth="1"/>
    <col min="12810" max="12810" width="17" style="1" bestFit="1" customWidth="1"/>
    <col min="12811" max="12811" width="17" style="1" customWidth="1"/>
    <col min="12812" max="12812" width="17" style="1" bestFit="1" customWidth="1"/>
    <col min="12813" max="12813" width="18.5" style="1" customWidth="1"/>
    <col min="12814" max="12814" width="17" style="1" customWidth="1"/>
    <col min="12815" max="12815" width="16.33203125" style="1" customWidth="1"/>
    <col min="12816" max="12816" width="15.6640625" style="1" bestFit="1" customWidth="1"/>
    <col min="12817" max="13054" width="12" style="1"/>
    <col min="13055" max="13055" width="2.5" style="1" customWidth="1"/>
    <col min="13056" max="13056" width="4.33203125" style="1" customWidth="1"/>
    <col min="13057" max="13057" width="1.83203125" style="1" customWidth="1"/>
    <col min="13058" max="13058" width="20.83203125" style="1" customWidth="1"/>
    <col min="13059" max="13059" width="14.83203125" style="1" customWidth="1"/>
    <col min="13060" max="13060" width="31.6640625" style="1" customWidth="1"/>
    <col min="13061" max="13061" width="14.5" style="1" customWidth="1"/>
    <col min="13062" max="13062" width="17.83203125" style="1" customWidth="1"/>
    <col min="13063" max="13063" width="18.83203125" style="1" customWidth="1"/>
    <col min="13064" max="13065" width="18.5" style="1" customWidth="1"/>
    <col min="13066" max="13066" width="17" style="1" bestFit="1" customWidth="1"/>
    <col min="13067" max="13067" width="17" style="1" customWidth="1"/>
    <col min="13068" max="13068" width="17" style="1" bestFit="1" customWidth="1"/>
    <col min="13069" max="13069" width="18.5" style="1" customWidth="1"/>
    <col min="13070" max="13070" width="17" style="1" customWidth="1"/>
    <col min="13071" max="13071" width="16.33203125" style="1" customWidth="1"/>
    <col min="13072" max="13072" width="15.6640625" style="1" bestFit="1" customWidth="1"/>
    <col min="13073" max="13310" width="12" style="1"/>
    <col min="13311" max="13311" width="2.5" style="1" customWidth="1"/>
    <col min="13312" max="13312" width="4.33203125" style="1" customWidth="1"/>
    <col min="13313" max="13313" width="1.83203125" style="1" customWidth="1"/>
    <col min="13314" max="13314" width="20.83203125" style="1" customWidth="1"/>
    <col min="13315" max="13315" width="14.83203125" style="1" customWidth="1"/>
    <col min="13316" max="13316" width="31.6640625" style="1" customWidth="1"/>
    <col min="13317" max="13317" width="14.5" style="1" customWidth="1"/>
    <col min="13318" max="13318" width="17.83203125" style="1" customWidth="1"/>
    <col min="13319" max="13319" width="18.83203125" style="1" customWidth="1"/>
    <col min="13320" max="13321" width="18.5" style="1" customWidth="1"/>
    <col min="13322" max="13322" width="17" style="1" bestFit="1" customWidth="1"/>
    <col min="13323" max="13323" width="17" style="1" customWidth="1"/>
    <col min="13324" max="13324" width="17" style="1" bestFit="1" customWidth="1"/>
    <col min="13325" max="13325" width="18.5" style="1" customWidth="1"/>
    <col min="13326" max="13326" width="17" style="1" customWidth="1"/>
    <col min="13327" max="13327" width="16.33203125" style="1" customWidth="1"/>
    <col min="13328" max="13328" width="15.6640625" style="1" bestFit="1" customWidth="1"/>
    <col min="13329" max="13566" width="12" style="1"/>
    <col min="13567" max="13567" width="2.5" style="1" customWidth="1"/>
    <col min="13568" max="13568" width="4.33203125" style="1" customWidth="1"/>
    <col min="13569" max="13569" width="1.83203125" style="1" customWidth="1"/>
    <col min="13570" max="13570" width="20.83203125" style="1" customWidth="1"/>
    <col min="13571" max="13571" width="14.83203125" style="1" customWidth="1"/>
    <col min="13572" max="13572" width="31.6640625" style="1" customWidth="1"/>
    <col min="13573" max="13573" width="14.5" style="1" customWidth="1"/>
    <col min="13574" max="13574" width="17.83203125" style="1" customWidth="1"/>
    <col min="13575" max="13575" width="18.83203125" style="1" customWidth="1"/>
    <col min="13576" max="13577" width="18.5" style="1" customWidth="1"/>
    <col min="13578" max="13578" width="17" style="1" bestFit="1" customWidth="1"/>
    <col min="13579" max="13579" width="17" style="1" customWidth="1"/>
    <col min="13580" max="13580" width="17" style="1" bestFit="1" customWidth="1"/>
    <col min="13581" max="13581" width="18.5" style="1" customWidth="1"/>
    <col min="13582" max="13582" width="17" style="1" customWidth="1"/>
    <col min="13583" max="13583" width="16.33203125" style="1" customWidth="1"/>
    <col min="13584" max="13584" width="15.6640625" style="1" bestFit="1" customWidth="1"/>
    <col min="13585" max="13822" width="12" style="1"/>
    <col min="13823" max="13823" width="2.5" style="1" customWidth="1"/>
    <col min="13824" max="13824" width="4.33203125" style="1" customWidth="1"/>
    <col min="13825" max="13825" width="1.83203125" style="1" customWidth="1"/>
    <col min="13826" max="13826" width="20.83203125" style="1" customWidth="1"/>
    <col min="13827" max="13827" width="14.83203125" style="1" customWidth="1"/>
    <col min="13828" max="13828" width="31.6640625" style="1" customWidth="1"/>
    <col min="13829" max="13829" width="14.5" style="1" customWidth="1"/>
    <col min="13830" max="13830" width="17.83203125" style="1" customWidth="1"/>
    <col min="13831" max="13831" width="18.83203125" style="1" customWidth="1"/>
    <col min="13832" max="13833" width="18.5" style="1" customWidth="1"/>
    <col min="13834" max="13834" width="17" style="1" bestFit="1" customWidth="1"/>
    <col min="13835" max="13835" width="17" style="1" customWidth="1"/>
    <col min="13836" max="13836" width="17" style="1" bestFit="1" customWidth="1"/>
    <col min="13837" max="13837" width="18.5" style="1" customWidth="1"/>
    <col min="13838" max="13838" width="17" style="1" customWidth="1"/>
    <col min="13839" max="13839" width="16.33203125" style="1" customWidth="1"/>
    <col min="13840" max="13840" width="15.6640625" style="1" bestFit="1" customWidth="1"/>
    <col min="13841" max="14078" width="12" style="1"/>
    <col min="14079" max="14079" width="2.5" style="1" customWidth="1"/>
    <col min="14080" max="14080" width="4.33203125" style="1" customWidth="1"/>
    <col min="14081" max="14081" width="1.83203125" style="1" customWidth="1"/>
    <col min="14082" max="14082" width="20.83203125" style="1" customWidth="1"/>
    <col min="14083" max="14083" width="14.83203125" style="1" customWidth="1"/>
    <col min="14084" max="14084" width="31.6640625" style="1" customWidth="1"/>
    <col min="14085" max="14085" width="14.5" style="1" customWidth="1"/>
    <col min="14086" max="14086" width="17.83203125" style="1" customWidth="1"/>
    <col min="14087" max="14087" width="18.83203125" style="1" customWidth="1"/>
    <col min="14088" max="14089" width="18.5" style="1" customWidth="1"/>
    <col min="14090" max="14090" width="17" style="1" bestFit="1" customWidth="1"/>
    <col min="14091" max="14091" width="17" style="1" customWidth="1"/>
    <col min="14092" max="14092" width="17" style="1" bestFit="1" customWidth="1"/>
    <col min="14093" max="14093" width="18.5" style="1" customWidth="1"/>
    <col min="14094" max="14094" width="17" style="1" customWidth="1"/>
    <col min="14095" max="14095" width="16.33203125" style="1" customWidth="1"/>
    <col min="14096" max="14096" width="15.6640625" style="1" bestFit="1" customWidth="1"/>
    <col min="14097" max="14334" width="12" style="1"/>
    <col min="14335" max="14335" width="2.5" style="1" customWidth="1"/>
    <col min="14336" max="14336" width="4.33203125" style="1" customWidth="1"/>
    <col min="14337" max="14337" width="1.83203125" style="1" customWidth="1"/>
    <col min="14338" max="14338" width="20.83203125" style="1" customWidth="1"/>
    <col min="14339" max="14339" width="14.83203125" style="1" customWidth="1"/>
    <col min="14340" max="14340" width="31.6640625" style="1" customWidth="1"/>
    <col min="14341" max="14341" width="14.5" style="1" customWidth="1"/>
    <col min="14342" max="14342" width="17.83203125" style="1" customWidth="1"/>
    <col min="14343" max="14343" width="18.83203125" style="1" customWidth="1"/>
    <col min="14344" max="14345" width="18.5" style="1" customWidth="1"/>
    <col min="14346" max="14346" width="17" style="1" bestFit="1" customWidth="1"/>
    <col min="14347" max="14347" width="17" style="1" customWidth="1"/>
    <col min="14348" max="14348" width="17" style="1" bestFit="1" customWidth="1"/>
    <col min="14349" max="14349" width="18.5" style="1" customWidth="1"/>
    <col min="14350" max="14350" width="17" style="1" customWidth="1"/>
    <col min="14351" max="14351" width="16.33203125" style="1" customWidth="1"/>
    <col min="14352" max="14352" width="15.6640625" style="1" bestFit="1" customWidth="1"/>
    <col min="14353" max="14590" width="12" style="1"/>
    <col min="14591" max="14591" width="2.5" style="1" customWidth="1"/>
    <col min="14592" max="14592" width="4.33203125" style="1" customWidth="1"/>
    <col min="14593" max="14593" width="1.83203125" style="1" customWidth="1"/>
    <col min="14594" max="14594" width="20.83203125" style="1" customWidth="1"/>
    <col min="14595" max="14595" width="14.83203125" style="1" customWidth="1"/>
    <col min="14596" max="14596" width="31.6640625" style="1" customWidth="1"/>
    <col min="14597" max="14597" width="14.5" style="1" customWidth="1"/>
    <col min="14598" max="14598" width="17.83203125" style="1" customWidth="1"/>
    <col min="14599" max="14599" width="18.83203125" style="1" customWidth="1"/>
    <col min="14600" max="14601" width="18.5" style="1" customWidth="1"/>
    <col min="14602" max="14602" width="17" style="1" bestFit="1" customWidth="1"/>
    <col min="14603" max="14603" width="17" style="1" customWidth="1"/>
    <col min="14604" max="14604" width="17" style="1" bestFit="1" customWidth="1"/>
    <col min="14605" max="14605" width="18.5" style="1" customWidth="1"/>
    <col min="14606" max="14606" width="17" style="1" customWidth="1"/>
    <col min="14607" max="14607" width="16.33203125" style="1" customWidth="1"/>
    <col min="14608" max="14608" width="15.6640625" style="1" bestFit="1" customWidth="1"/>
    <col min="14609" max="14846" width="12" style="1"/>
    <col min="14847" max="14847" width="2.5" style="1" customWidth="1"/>
    <col min="14848" max="14848" width="4.33203125" style="1" customWidth="1"/>
    <col min="14849" max="14849" width="1.83203125" style="1" customWidth="1"/>
    <col min="14850" max="14850" width="20.83203125" style="1" customWidth="1"/>
    <col min="14851" max="14851" width="14.83203125" style="1" customWidth="1"/>
    <col min="14852" max="14852" width="31.6640625" style="1" customWidth="1"/>
    <col min="14853" max="14853" width="14.5" style="1" customWidth="1"/>
    <col min="14854" max="14854" width="17.83203125" style="1" customWidth="1"/>
    <col min="14855" max="14855" width="18.83203125" style="1" customWidth="1"/>
    <col min="14856" max="14857" width="18.5" style="1" customWidth="1"/>
    <col min="14858" max="14858" width="17" style="1" bestFit="1" customWidth="1"/>
    <col min="14859" max="14859" width="17" style="1" customWidth="1"/>
    <col min="14860" max="14860" width="17" style="1" bestFit="1" customWidth="1"/>
    <col min="14861" max="14861" width="18.5" style="1" customWidth="1"/>
    <col min="14862" max="14862" width="17" style="1" customWidth="1"/>
    <col min="14863" max="14863" width="16.33203125" style="1" customWidth="1"/>
    <col min="14864" max="14864" width="15.6640625" style="1" bestFit="1" customWidth="1"/>
    <col min="14865" max="15102" width="12" style="1"/>
    <col min="15103" max="15103" width="2.5" style="1" customWidth="1"/>
    <col min="15104" max="15104" width="4.33203125" style="1" customWidth="1"/>
    <col min="15105" max="15105" width="1.83203125" style="1" customWidth="1"/>
    <col min="15106" max="15106" width="20.83203125" style="1" customWidth="1"/>
    <col min="15107" max="15107" width="14.83203125" style="1" customWidth="1"/>
    <col min="15108" max="15108" width="31.6640625" style="1" customWidth="1"/>
    <col min="15109" max="15109" width="14.5" style="1" customWidth="1"/>
    <col min="15110" max="15110" width="17.83203125" style="1" customWidth="1"/>
    <col min="15111" max="15111" width="18.83203125" style="1" customWidth="1"/>
    <col min="15112" max="15113" width="18.5" style="1" customWidth="1"/>
    <col min="15114" max="15114" width="17" style="1" bestFit="1" customWidth="1"/>
    <col min="15115" max="15115" width="17" style="1" customWidth="1"/>
    <col min="15116" max="15116" width="17" style="1" bestFit="1" customWidth="1"/>
    <col min="15117" max="15117" width="18.5" style="1" customWidth="1"/>
    <col min="15118" max="15118" width="17" style="1" customWidth="1"/>
    <col min="15119" max="15119" width="16.33203125" style="1" customWidth="1"/>
    <col min="15120" max="15120" width="15.6640625" style="1" bestFit="1" customWidth="1"/>
    <col min="15121" max="15358" width="12" style="1"/>
    <col min="15359" max="15359" width="2.5" style="1" customWidth="1"/>
    <col min="15360" max="15360" width="4.33203125" style="1" customWidth="1"/>
    <col min="15361" max="15361" width="1.83203125" style="1" customWidth="1"/>
    <col min="15362" max="15362" width="20.83203125" style="1" customWidth="1"/>
    <col min="15363" max="15363" width="14.83203125" style="1" customWidth="1"/>
    <col min="15364" max="15364" width="31.6640625" style="1" customWidth="1"/>
    <col min="15365" max="15365" width="14.5" style="1" customWidth="1"/>
    <col min="15366" max="15366" width="17.83203125" style="1" customWidth="1"/>
    <col min="15367" max="15367" width="18.83203125" style="1" customWidth="1"/>
    <col min="15368" max="15369" width="18.5" style="1" customWidth="1"/>
    <col min="15370" max="15370" width="17" style="1" bestFit="1" customWidth="1"/>
    <col min="15371" max="15371" width="17" style="1" customWidth="1"/>
    <col min="15372" max="15372" width="17" style="1" bestFit="1" customWidth="1"/>
    <col min="15373" max="15373" width="18.5" style="1" customWidth="1"/>
    <col min="15374" max="15374" width="17" style="1" customWidth="1"/>
    <col min="15375" max="15375" width="16.33203125" style="1" customWidth="1"/>
    <col min="15376" max="15376" width="15.6640625" style="1" bestFit="1" customWidth="1"/>
    <col min="15377" max="15614" width="12" style="1"/>
    <col min="15615" max="15615" width="2.5" style="1" customWidth="1"/>
    <col min="15616" max="15616" width="4.33203125" style="1" customWidth="1"/>
    <col min="15617" max="15617" width="1.83203125" style="1" customWidth="1"/>
    <col min="15618" max="15618" width="20.83203125" style="1" customWidth="1"/>
    <col min="15619" max="15619" width="14.83203125" style="1" customWidth="1"/>
    <col min="15620" max="15620" width="31.6640625" style="1" customWidth="1"/>
    <col min="15621" max="15621" width="14.5" style="1" customWidth="1"/>
    <col min="15622" max="15622" width="17.83203125" style="1" customWidth="1"/>
    <col min="15623" max="15623" width="18.83203125" style="1" customWidth="1"/>
    <col min="15624" max="15625" width="18.5" style="1" customWidth="1"/>
    <col min="15626" max="15626" width="17" style="1" bestFit="1" customWidth="1"/>
    <col min="15627" max="15627" width="17" style="1" customWidth="1"/>
    <col min="15628" max="15628" width="17" style="1" bestFit="1" customWidth="1"/>
    <col min="15629" max="15629" width="18.5" style="1" customWidth="1"/>
    <col min="15630" max="15630" width="17" style="1" customWidth="1"/>
    <col min="15631" max="15631" width="16.33203125" style="1" customWidth="1"/>
    <col min="15632" max="15632" width="15.6640625" style="1" bestFit="1" customWidth="1"/>
    <col min="15633" max="15870" width="12" style="1"/>
    <col min="15871" max="15871" width="2.5" style="1" customWidth="1"/>
    <col min="15872" max="15872" width="4.33203125" style="1" customWidth="1"/>
    <col min="15873" max="15873" width="1.83203125" style="1" customWidth="1"/>
    <col min="15874" max="15874" width="20.83203125" style="1" customWidth="1"/>
    <col min="15875" max="15875" width="14.83203125" style="1" customWidth="1"/>
    <col min="15876" max="15876" width="31.6640625" style="1" customWidth="1"/>
    <col min="15877" max="15877" width="14.5" style="1" customWidth="1"/>
    <col min="15878" max="15878" width="17.83203125" style="1" customWidth="1"/>
    <col min="15879" max="15879" width="18.83203125" style="1" customWidth="1"/>
    <col min="15880" max="15881" width="18.5" style="1" customWidth="1"/>
    <col min="15882" max="15882" width="17" style="1" bestFit="1" customWidth="1"/>
    <col min="15883" max="15883" width="17" style="1" customWidth="1"/>
    <col min="15884" max="15884" width="17" style="1" bestFit="1" customWidth="1"/>
    <col min="15885" max="15885" width="18.5" style="1" customWidth="1"/>
    <col min="15886" max="15886" width="17" style="1" customWidth="1"/>
    <col min="15887" max="15887" width="16.33203125" style="1" customWidth="1"/>
    <col min="15888" max="15888" width="15.6640625" style="1" bestFit="1" customWidth="1"/>
    <col min="15889" max="16126" width="12" style="1"/>
    <col min="16127" max="16127" width="2.5" style="1" customWidth="1"/>
    <col min="16128" max="16128" width="4.33203125" style="1" customWidth="1"/>
    <col min="16129" max="16129" width="1.83203125" style="1" customWidth="1"/>
    <col min="16130" max="16130" width="20.83203125" style="1" customWidth="1"/>
    <col min="16131" max="16131" width="14.83203125" style="1" customWidth="1"/>
    <col min="16132" max="16132" width="31.6640625" style="1" customWidth="1"/>
    <col min="16133" max="16133" width="14.5" style="1" customWidth="1"/>
    <col min="16134" max="16134" width="17.83203125" style="1" customWidth="1"/>
    <col min="16135" max="16135" width="18.83203125" style="1" customWidth="1"/>
    <col min="16136" max="16137" width="18.5" style="1" customWidth="1"/>
    <col min="16138" max="16138" width="17" style="1" bestFit="1" customWidth="1"/>
    <col min="16139" max="16139" width="17" style="1" customWidth="1"/>
    <col min="16140" max="16140" width="17" style="1" bestFit="1" customWidth="1"/>
    <col min="16141" max="16141" width="18.5" style="1" customWidth="1"/>
    <col min="16142" max="16142" width="17" style="1" customWidth="1"/>
    <col min="16143" max="16143" width="16.33203125" style="1" customWidth="1"/>
    <col min="16144" max="16144" width="15.6640625" style="1" bestFit="1" customWidth="1"/>
    <col min="16145" max="16384" width="12" style="1"/>
  </cols>
  <sheetData>
    <row r="1" spans="2:17" ht="3" customHeight="1">
      <c r="B1" s="60"/>
      <c r="C1" s="61"/>
      <c r="D1" s="61"/>
      <c r="E1" s="61"/>
      <c r="F1" s="61"/>
      <c r="G1" s="61"/>
      <c r="H1" s="61"/>
      <c r="I1" s="61"/>
      <c r="J1" s="61"/>
      <c r="K1" s="61"/>
      <c r="L1" s="61"/>
      <c r="M1" s="61"/>
      <c r="N1" s="61"/>
      <c r="O1" s="62"/>
    </row>
    <row r="2" spans="2:17" ht="12.75" customHeight="1">
      <c r="B2" s="63" t="s">
        <v>0</v>
      </c>
      <c r="C2" s="64"/>
      <c r="D2" s="64"/>
      <c r="E2" s="64"/>
      <c r="F2" s="64"/>
      <c r="G2" s="64"/>
      <c r="H2" s="64"/>
      <c r="I2" s="64"/>
      <c r="J2" s="64"/>
      <c r="K2" s="64"/>
      <c r="L2" s="64"/>
      <c r="M2" s="64"/>
      <c r="N2" s="64"/>
      <c r="O2" s="65"/>
    </row>
    <row r="3" spans="2:17" ht="11.25" customHeight="1">
      <c r="B3" s="63" t="s">
        <v>1</v>
      </c>
      <c r="C3" s="64"/>
      <c r="D3" s="64"/>
      <c r="E3" s="64"/>
      <c r="F3" s="64"/>
      <c r="G3" s="64"/>
      <c r="H3" s="64"/>
      <c r="I3" s="64"/>
      <c r="J3" s="64"/>
      <c r="K3" s="64"/>
      <c r="L3" s="64"/>
      <c r="M3" s="64"/>
      <c r="N3" s="64"/>
      <c r="O3" s="65"/>
    </row>
    <row r="4" spans="2:17" ht="12" customHeight="1">
      <c r="B4" s="66" t="s">
        <v>2</v>
      </c>
      <c r="C4" s="67"/>
      <c r="D4" s="67"/>
      <c r="E4" s="67"/>
      <c r="F4" s="67"/>
      <c r="G4" s="67"/>
      <c r="H4" s="67"/>
      <c r="I4" s="67"/>
      <c r="J4" s="67"/>
      <c r="K4" s="67"/>
      <c r="L4" s="67"/>
      <c r="M4" s="67"/>
      <c r="N4" s="67"/>
      <c r="O4" s="68"/>
    </row>
    <row r="5" spans="2:17">
      <c r="B5" s="69" t="s">
        <v>3</v>
      </c>
      <c r="C5" s="70"/>
      <c r="D5" s="71"/>
      <c r="E5" s="75" t="s">
        <v>4</v>
      </c>
      <c r="F5" s="2"/>
      <c r="G5" s="75" t="s">
        <v>5</v>
      </c>
      <c r="H5" s="72" t="s">
        <v>6</v>
      </c>
      <c r="I5" s="73"/>
      <c r="J5" s="73"/>
      <c r="K5" s="73"/>
      <c r="L5" s="74"/>
      <c r="M5" s="75" t="s">
        <v>7</v>
      </c>
      <c r="N5" s="77" t="s">
        <v>8</v>
      </c>
      <c r="O5" s="78"/>
    </row>
    <row r="6" spans="2:17" ht="22.5">
      <c r="B6" s="69"/>
      <c r="C6" s="70"/>
      <c r="D6" s="71"/>
      <c r="E6" s="75"/>
      <c r="F6" s="2" t="s">
        <v>9</v>
      </c>
      <c r="G6" s="75"/>
      <c r="H6" s="3" t="s">
        <v>10</v>
      </c>
      <c r="I6" s="3" t="s">
        <v>11</v>
      </c>
      <c r="J6" s="3" t="s">
        <v>12</v>
      </c>
      <c r="K6" s="3" t="s">
        <v>13</v>
      </c>
      <c r="L6" s="3" t="s">
        <v>14</v>
      </c>
      <c r="M6" s="76"/>
      <c r="N6" s="4" t="s">
        <v>15</v>
      </c>
      <c r="O6" s="4" t="s">
        <v>16</v>
      </c>
    </row>
    <row r="7" spans="2:17">
      <c r="B7" s="72"/>
      <c r="C7" s="73"/>
      <c r="D7" s="74"/>
      <c r="E7" s="76"/>
      <c r="F7" s="5"/>
      <c r="G7" s="76"/>
      <c r="H7" s="3">
        <v>1</v>
      </c>
      <c r="I7" s="3">
        <v>2</v>
      </c>
      <c r="J7" s="3" t="s">
        <v>17</v>
      </c>
      <c r="K7" s="3">
        <v>5</v>
      </c>
      <c r="L7" s="3">
        <v>7</v>
      </c>
      <c r="M7" s="3" t="s">
        <v>18</v>
      </c>
      <c r="N7" s="6" t="s">
        <v>19</v>
      </c>
      <c r="O7" s="6" t="s">
        <v>20</v>
      </c>
    </row>
    <row r="8" spans="2:17">
      <c r="B8" s="54"/>
      <c r="C8" s="55"/>
      <c r="D8" s="56"/>
      <c r="E8" s="7"/>
      <c r="F8" s="7"/>
      <c r="G8" s="8"/>
      <c r="H8" s="9"/>
      <c r="I8" s="9"/>
      <c r="J8" s="9"/>
      <c r="K8" s="9"/>
      <c r="L8" s="9"/>
      <c r="M8" s="9"/>
      <c r="N8" s="10"/>
      <c r="O8" s="11"/>
    </row>
    <row r="9" spans="2:17" ht="22.5">
      <c r="B9" s="12"/>
      <c r="C9" s="13"/>
      <c r="D9" s="14" t="s">
        <v>21</v>
      </c>
      <c r="E9" s="15" t="s">
        <v>22</v>
      </c>
      <c r="F9" s="15" t="s">
        <v>23</v>
      </c>
      <c r="G9" s="16" t="s">
        <v>24</v>
      </c>
      <c r="H9" s="17">
        <v>16688893.68</v>
      </c>
      <c r="I9" s="17">
        <v>60421.34</v>
      </c>
      <c r="J9" s="18">
        <f>+H9+I9</f>
        <v>16749315.02</v>
      </c>
      <c r="K9" s="18">
        <v>7918309.1899999976</v>
      </c>
      <c r="L9" s="19">
        <v>7918309.1899999976</v>
      </c>
      <c r="M9" s="18">
        <f>+J9-K9</f>
        <v>8831005.8300000019</v>
      </c>
      <c r="N9" s="20">
        <f>IFERROR(K9/H9,0)</f>
        <v>0.47446579394830191</v>
      </c>
      <c r="O9" s="21">
        <f>IFERROR(K9/J9,0)</f>
        <v>0.47275420998082091</v>
      </c>
      <c r="P9" s="22"/>
      <c r="Q9" s="22"/>
    </row>
    <row r="10" spans="2:17" ht="22.5">
      <c r="B10" s="12"/>
      <c r="C10" s="13"/>
      <c r="D10" s="14" t="s">
        <v>21</v>
      </c>
      <c r="E10" s="15" t="s">
        <v>25</v>
      </c>
      <c r="F10" s="15" t="s">
        <v>26</v>
      </c>
      <c r="G10" s="8" t="s">
        <v>27</v>
      </c>
      <c r="H10" s="23">
        <v>2130649</v>
      </c>
      <c r="I10" s="23">
        <v>-352102.3</v>
      </c>
      <c r="J10" s="18">
        <f t="shared" ref="J10:J73" si="0">+H10+I10</f>
        <v>1778546.7</v>
      </c>
      <c r="K10" s="24">
        <v>852045.36</v>
      </c>
      <c r="L10" s="24">
        <v>852045.36</v>
      </c>
      <c r="M10" s="18">
        <f t="shared" ref="M10:M73" si="1">+J10-K10</f>
        <v>926501.34</v>
      </c>
      <c r="N10" s="20">
        <f t="shared" ref="N10:N73" si="2">IFERROR(K10/H10,0)</f>
        <v>0.3998994484779051</v>
      </c>
      <c r="O10" s="21">
        <f t="shared" ref="O10:O73" si="3">IFERROR(K10/J10,0)</f>
        <v>0.47906830897383801</v>
      </c>
      <c r="P10" s="22"/>
    </row>
    <row r="11" spans="2:17" ht="22.5">
      <c r="B11" s="12"/>
      <c r="C11" s="13"/>
      <c r="D11" s="14" t="s">
        <v>21</v>
      </c>
      <c r="E11" s="15" t="s">
        <v>28</v>
      </c>
      <c r="F11" s="15" t="s">
        <v>29</v>
      </c>
      <c r="G11" s="25" t="s">
        <v>30</v>
      </c>
      <c r="H11" s="24">
        <v>70627184.25999999</v>
      </c>
      <c r="I11" s="24">
        <v>8314466.3200000003</v>
      </c>
      <c r="J11" s="18">
        <f t="shared" si="0"/>
        <v>78941650.579999983</v>
      </c>
      <c r="K11" s="24">
        <v>24997836.289999999</v>
      </c>
      <c r="L11" s="24">
        <v>24997836.289999999</v>
      </c>
      <c r="M11" s="18">
        <f t="shared" si="1"/>
        <v>53943814.289999984</v>
      </c>
      <c r="N11" s="20">
        <f t="shared" si="2"/>
        <v>0.35394071775501362</v>
      </c>
      <c r="O11" s="21">
        <f t="shared" si="3"/>
        <v>0.31666219424519165</v>
      </c>
      <c r="P11" s="22"/>
    </row>
    <row r="12" spans="2:17" ht="56.25">
      <c r="B12" s="12"/>
      <c r="C12" s="13"/>
      <c r="D12" s="14" t="s">
        <v>21</v>
      </c>
      <c r="E12" s="15" t="s">
        <v>31</v>
      </c>
      <c r="F12" s="15" t="s">
        <v>32</v>
      </c>
      <c r="G12" s="25" t="s">
        <v>33</v>
      </c>
      <c r="H12" s="24">
        <v>57815594.620000005</v>
      </c>
      <c r="I12" s="24">
        <v>3670270.05</v>
      </c>
      <c r="J12" s="18">
        <f t="shared" si="0"/>
        <v>61485864.670000002</v>
      </c>
      <c r="K12" s="24">
        <v>27072597.369999997</v>
      </c>
      <c r="L12" s="24">
        <v>27072597.369999997</v>
      </c>
      <c r="M12" s="18">
        <f t="shared" si="1"/>
        <v>34413267.300000004</v>
      </c>
      <c r="N12" s="20">
        <f t="shared" si="2"/>
        <v>0.46825770015750806</v>
      </c>
      <c r="O12" s="21">
        <f t="shared" si="3"/>
        <v>0.44030603644107452</v>
      </c>
      <c r="P12" s="22"/>
    </row>
    <row r="13" spans="2:17" ht="22.5">
      <c r="B13" s="12"/>
      <c r="C13" s="13"/>
      <c r="D13" s="14" t="s">
        <v>21</v>
      </c>
      <c r="E13" s="15" t="s">
        <v>34</v>
      </c>
      <c r="F13" s="25" t="s">
        <v>35</v>
      </c>
      <c r="G13" s="26" t="s">
        <v>36</v>
      </c>
      <c r="H13" s="24">
        <v>205781767.77000001</v>
      </c>
      <c r="I13" s="24">
        <v>-1826818.76</v>
      </c>
      <c r="J13" s="18">
        <f t="shared" si="0"/>
        <v>203954949.01000002</v>
      </c>
      <c r="K13" s="24">
        <v>24210572.990000002</v>
      </c>
      <c r="L13" s="24">
        <v>24210572.990000002</v>
      </c>
      <c r="M13" s="18">
        <f t="shared" si="1"/>
        <v>179744376.02000001</v>
      </c>
      <c r="N13" s="20">
        <f t="shared" si="2"/>
        <v>0.11765169116954953</v>
      </c>
      <c r="O13" s="21">
        <f t="shared" si="3"/>
        <v>0.11870549406875607</v>
      </c>
      <c r="P13" s="22"/>
    </row>
    <row r="14" spans="2:17" ht="22.5">
      <c r="B14" s="12"/>
      <c r="C14" s="13"/>
      <c r="D14" s="14" t="s">
        <v>21</v>
      </c>
      <c r="E14" s="15" t="s">
        <v>37</v>
      </c>
      <c r="F14" s="16" t="s">
        <v>38</v>
      </c>
      <c r="G14" s="16" t="s">
        <v>39</v>
      </c>
      <c r="H14" s="24">
        <v>4147684.4799999995</v>
      </c>
      <c r="I14" s="24">
        <v>234523</v>
      </c>
      <c r="J14" s="18">
        <f t="shared" si="0"/>
        <v>4382207.4799999995</v>
      </c>
      <c r="K14" s="27">
        <v>1485578.89</v>
      </c>
      <c r="L14" s="27">
        <v>1485578.89</v>
      </c>
      <c r="M14" s="18">
        <f t="shared" si="1"/>
        <v>2896628.59</v>
      </c>
      <c r="N14" s="20">
        <f t="shared" si="2"/>
        <v>0.35817066056094993</v>
      </c>
      <c r="O14" s="21">
        <f t="shared" si="3"/>
        <v>0.3390024084391367</v>
      </c>
      <c r="P14" s="22"/>
    </row>
    <row r="15" spans="2:17" ht="22.5">
      <c r="B15" s="12"/>
      <c r="C15" s="13"/>
      <c r="D15" s="14" t="s">
        <v>21</v>
      </c>
      <c r="E15" s="15" t="s">
        <v>40</v>
      </c>
      <c r="F15" s="15" t="s">
        <v>41</v>
      </c>
      <c r="G15" s="28" t="s">
        <v>33</v>
      </c>
      <c r="H15" s="24">
        <v>35842768.590000004</v>
      </c>
      <c r="I15" s="24">
        <v>-5550227.7000000002</v>
      </c>
      <c r="J15" s="18">
        <f t="shared" si="0"/>
        <v>30292540.890000004</v>
      </c>
      <c r="K15" s="24">
        <v>15661626.68</v>
      </c>
      <c r="L15" s="24">
        <v>15661626.68</v>
      </c>
      <c r="M15" s="18">
        <f t="shared" si="1"/>
        <v>14630914.210000005</v>
      </c>
      <c r="N15" s="20">
        <f t="shared" si="2"/>
        <v>0.43695359750668183</v>
      </c>
      <c r="O15" s="21">
        <f t="shared" si="3"/>
        <v>0.51701264469267827</v>
      </c>
      <c r="P15" s="22"/>
    </row>
    <row r="16" spans="2:17" ht="22.5">
      <c r="B16" s="12"/>
      <c r="C16" s="13"/>
      <c r="D16" s="14" t="s">
        <v>21</v>
      </c>
      <c r="E16" s="15" t="s">
        <v>42</v>
      </c>
      <c r="F16" s="15" t="s">
        <v>43</v>
      </c>
      <c r="G16" s="16" t="s">
        <v>44</v>
      </c>
      <c r="H16" s="29">
        <v>14141524.560000001</v>
      </c>
      <c r="I16" s="29">
        <v>197276.78000000003</v>
      </c>
      <c r="J16" s="18">
        <f t="shared" si="0"/>
        <v>14338801.34</v>
      </c>
      <c r="K16" s="19">
        <v>6297587.1099999994</v>
      </c>
      <c r="L16" s="19">
        <v>6297587.1099999994</v>
      </c>
      <c r="M16" s="18">
        <f t="shared" si="1"/>
        <v>8041214.2300000004</v>
      </c>
      <c r="N16" s="20">
        <f t="shared" si="2"/>
        <v>0.44532589702619724</v>
      </c>
      <c r="O16" s="21">
        <f t="shared" si="3"/>
        <v>0.43919899304497928</v>
      </c>
      <c r="P16" s="22"/>
    </row>
    <row r="17" spans="2:16" ht="22.5">
      <c r="B17" s="12"/>
      <c r="C17" s="13"/>
      <c r="D17" s="14" t="s">
        <v>21</v>
      </c>
      <c r="E17" s="15" t="s">
        <v>45</v>
      </c>
      <c r="F17" s="15" t="s">
        <v>46</v>
      </c>
      <c r="G17" s="25" t="s">
        <v>47</v>
      </c>
      <c r="H17" s="24">
        <v>23003032.18</v>
      </c>
      <c r="I17" s="24">
        <v>-640526.44999999995</v>
      </c>
      <c r="J17" s="18">
        <f t="shared" si="0"/>
        <v>22362505.73</v>
      </c>
      <c r="K17" s="24">
        <v>10212912.610000001</v>
      </c>
      <c r="L17" s="24">
        <v>10212912.610000001</v>
      </c>
      <c r="M17" s="18">
        <f t="shared" si="1"/>
        <v>12149593.119999999</v>
      </c>
      <c r="N17" s="20">
        <f t="shared" si="2"/>
        <v>0.44398114692373575</v>
      </c>
      <c r="O17" s="21">
        <f t="shared" si="3"/>
        <v>0.45669804329212804</v>
      </c>
      <c r="P17" s="22"/>
    </row>
    <row r="18" spans="2:16" ht="22.5">
      <c r="B18" s="12"/>
      <c r="C18" s="13"/>
      <c r="D18" s="14" t="s">
        <v>21</v>
      </c>
      <c r="E18" s="15" t="s">
        <v>48</v>
      </c>
      <c r="F18" s="25" t="s">
        <v>49</v>
      </c>
      <c r="G18" s="26" t="s">
        <v>50</v>
      </c>
      <c r="H18" s="24">
        <v>8956511.6600000001</v>
      </c>
      <c r="I18" s="24">
        <v>28859915.030000001</v>
      </c>
      <c r="J18" s="18">
        <f t="shared" si="0"/>
        <v>37816426.689999998</v>
      </c>
      <c r="K18" s="24">
        <v>15685735.549999993</v>
      </c>
      <c r="L18" s="24">
        <v>15685735.549999997</v>
      </c>
      <c r="M18" s="18">
        <f t="shared" si="1"/>
        <v>22130691.140000004</v>
      </c>
      <c r="N18" s="20">
        <f t="shared" si="2"/>
        <v>1.7513219594245459</v>
      </c>
      <c r="O18" s="21">
        <f t="shared" si="3"/>
        <v>0.41478629587569832</v>
      </c>
      <c r="P18" s="22"/>
    </row>
    <row r="19" spans="2:16" ht="33.75">
      <c r="B19" s="12"/>
      <c r="C19" s="13"/>
      <c r="D19" s="14" t="s">
        <v>21</v>
      </c>
      <c r="E19" s="15" t="s">
        <v>51</v>
      </c>
      <c r="F19" s="15" t="s">
        <v>52</v>
      </c>
      <c r="G19" s="25" t="s">
        <v>53</v>
      </c>
      <c r="H19" s="24">
        <v>5151053.05</v>
      </c>
      <c r="I19" s="24">
        <v>22142</v>
      </c>
      <c r="J19" s="18">
        <f t="shared" si="0"/>
        <v>5173195.05</v>
      </c>
      <c r="K19" s="24">
        <v>2065108.23</v>
      </c>
      <c r="L19" s="24">
        <v>2065108.23</v>
      </c>
      <c r="M19" s="18">
        <f t="shared" si="1"/>
        <v>3108086.82</v>
      </c>
      <c r="N19" s="20">
        <f t="shared" si="2"/>
        <v>0.4009099129740083</v>
      </c>
      <c r="O19" s="21">
        <f t="shared" si="3"/>
        <v>0.39919396234634535</v>
      </c>
      <c r="P19" s="22"/>
    </row>
    <row r="20" spans="2:16" ht="45">
      <c r="B20" s="12"/>
      <c r="C20" s="13"/>
      <c r="D20" s="14" t="s">
        <v>21</v>
      </c>
      <c r="E20" s="15" t="s">
        <v>54</v>
      </c>
      <c r="F20" s="15" t="s">
        <v>55</v>
      </c>
      <c r="G20" s="25" t="s">
        <v>56</v>
      </c>
      <c r="H20" s="23">
        <v>9989318.8900000006</v>
      </c>
      <c r="I20" s="23">
        <v>115760</v>
      </c>
      <c r="J20" s="18">
        <f t="shared" si="0"/>
        <v>10105078.890000001</v>
      </c>
      <c r="K20" s="24">
        <v>4913082.43</v>
      </c>
      <c r="L20" s="24">
        <v>4913082.43</v>
      </c>
      <c r="M20" s="18">
        <f t="shared" si="1"/>
        <v>5191996.4600000009</v>
      </c>
      <c r="N20" s="20">
        <f t="shared" si="2"/>
        <v>0.4918335758525374</v>
      </c>
      <c r="O20" s="21">
        <f t="shared" si="3"/>
        <v>0.48619931457061583</v>
      </c>
      <c r="P20" s="22"/>
    </row>
    <row r="21" spans="2:16" ht="22.5">
      <c r="B21" s="12"/>
      <c r="C21" s="13"/>
      <c r="D21" s="14" t="s">
        <v>21</v>
      </c>
      <c r="E21" s="15" t="s">
        <v>57</v>
      </c>
      <c r="F21" s="15" t="s">
        <v>58</v>
      </c>
      <c r="G21" s="25" t="s">
        <v>59</v>
      </c>
      <c r="H21" s="23">
        <v>50947441.990000002</v>
      </c>
      <c r="I21" s="23">
        <v>97580.839999999967</v>
      </c>
      <c r="J21" s="18">
        <f t="shared" si="0"/>
        <v>51045022.830000006</v>
      </c>
      <c r="K21" s="24">
        <v>23839039.449999996</v>
      </c>
      <c r="L21" s="24">
        <v>23839039.449999996</v>
      </c>
      <c r="M21" s="18">
        <f t="shared" si="1"/>
        <v>27205983.38000001</v>
      </c>
      <c r="N21" s="20">
        <f t="shared" si="2"/>
        <v>0.46791435484983013</v>
      </c>
      <c r="O21" s="21">
        <f t="shared" si="3"/>
        <v>0.46701986067071355</v>
      </c>
      <c r="P21" s="22"/>
    </row>
    <row r="22" spans="2:16">
      <c r="B22" s="12"/>
      <c r="C22" s="13"/>
      <c r="D22" s="14" t="s">
        <v>60</v>
      </c>
      <c r="E22" s="15" t="s">
        <v>61</v>
      </c>
      <c r="F22" s="15" t="s">
        <v>62</v>
      </c>
      <c r="G22" s="25" t="s">
        <v>63</v>
      </c>
      <c r="H22" s="23">
        <v>36268359.890000001</v>
      </c>
      <c r="I22" s="23">
        <v>-1595545.06</v>
      </c>
      <c r="J22" s="18">
        <f t="shared" si="0"/>
        <v>34672814.829999998</v>
      </c>
      <c r="K22" s="24">
        <v>14398620.529999997</v>
      </c>
      <c r="L22" s="24">
        <v>14398620.529999997</v>
      </c>
      <c r="M22" s="18">
        <f t="shared" si="1"/>
        <v>20274194.300000001</v>
      </c>
      <c r="N22" s="20">
        <f t="shared" si="2"/>
        <v>0.39700225137475875</v>
      </c>
      <c r="O22" s="21">
        <f t="shared" si="3"/>
        <v>0.41527117427864157</v>
      </c>
      <c r="P22" s="22"/>
    </row>
    <row r="23" spans="2:16" ht="22.5">
      <c r="B23" s="12"/>
      <c r="C23" s="13"/>
      <c r="D23" s="14" t="s">
        <v>60</v>
      </c>
      <c r="E23" s="15" t="s">
        <v>64</v>
      </c>
      <c r="F23" s="15" t="s">
        <v>65</v>
      </c>
      <c r="G23" s="25" t="s">
        <v>66</v>
      </c>
      <c r="H23" s="23">
        <v>34379357.75</v>
      </c>
      <c r="I23" s="23">
        <v>-2196883.2199999997</v>
      </c>
      <c r="J23" s="18">
        <f t="shared" si="0"/>
        <v>32182474.530000001</v>
      </c>
      <c r="K23" s="24">
        <v>12333382.369999999</v>
      </c>
      <c r="L23" s="24">
        <v>12333382.369999999</v>
      </c>
      <c r="M23" s="18">
        <f t="shared" si="1"/>
        <v>19849092.160000004</v>
      </c>
      <c r="N23" s="20">
        <f t="shared" si="2"/>
        <v>0.35874382702800778</v>
      </c>
      <c r="O23" s="21">
        <f t="shared" si="3"/>
        <v>0.38323287907842551</v>
      </c>
      <c r="P23" s="22"/>
    </row>
    <row r="24" spans="2:16">
      <c r="B24" s="12"/>
      <c r="C24" s="13"/>
      <c r="D24" s="14" t="s">
        <v>60</v>
      </c>
      <c r="E24" s="15" t="s">
        <v>67</v>
      </c>
      <c r="F24" s="15" t="s">
        <v>68</v>
      </c>
      <c r="G24" s="25" t="s">
        <v>69</v>
      </c>
      <c r="H24" s="23">
        <v>49441286.289999999</v>
      </c>
      <c r="I24" s="23">
        <v>-1639409.0300000003</v>
      </c>
      <c r="J24" s="18">
        <f t="shared" si="0"/>
        <v>47801877.259999998</v>
      </c>
      <c r="K24" s="24">
        <v>14457088.160000002</v>
      </c>
      <c r="L24" s="24">
        <v>14457088.160000002</v>
      </c>
      <c r="M24" s="18">
        <f t="shared" si="1"/>
        <v>33344789.099999994</v>
      </c>
      <c r="N24" s="20">
        <f t="shared" si="2"/>
        <v>0.29240922404812303</v>
      </c>
      <c r="O24" s="21">
        <f t="shared" si="3"/>
        <v>0.30243766539473355</v>
      </c>
      <c r="P24" s="22"/>
    </row>
    <row r="25" spans="2:16">
      <c r="B25" s="12"/>
      <c r="C25" s="13"/>
      <c r="D25" s="14" t="s">
        <v>60</v>
      </c>
      <c r="E25" s="15" t="s">
        <v>70</v>
      </c>
      <c r="F25" s="15" t="s">
        <v>71</v>
      </c>
      <c r="G25" s="25" t="s">
        <v>72</v>
      </c>
      <c r="H25" s="23">
        <v>27198038.23</v>
      </c>
      <c r="I25" s="23">
        <v>103712.99000000003</v>
      </c>
      <c r="J25" s="18">
        <f t="shared" si="0"/>
        <v>27301751.219999999</v>
      </c>
      <c r="K25" s="24">
        <v>10642741.48</v>
      </c>
      <c r="L25" s="24">
        <v>10642741.48</v>
      </c>
      <c r="M25" s="18">
        <f t="shared" si="1"/>
        <v>16659009.739999998</v>
      </c>
      <c r="N25" s="20">
        <f t="shared" si="2"/>
        <v>0.39130548277047555</v>
      </c>
      <c r="O25" s="21">
        <f t="shared" si="3"/>
        <v>0.38981900443820688</v>
      </c>
      <c r="P25" s="22"/>
    </row>
    <row r="26" spans="2:16">
      <c r="B26" s="12"/>
      <c r="C26" s="13"/>
      <c r="D26" s="14" t="s">
        <v>60</v>
      </c>
      <c r="E26" s="15" t="s">
        <v>73</v>
      </c>
      <c r="F26" s="15" t="s">
        <v>74</v>
      </c>
      <c r="G26" s="25" t="s">
        <v>75</v>
      </c>
      <c r="H26" s="23">
        <v>40801079.409999996</v>
      </c>
      <c r="I26" s="23">
        <v>-1035496.3600000001</v>
      </c>
      <c r="J26" s="18">
        <f t="shared" si="0"/>
        <v>39765583.049999997</v>
      </c>
      <c r="K26" s="24">
        <v>15862626.339999998</v>
      </c>
      <c r="L26" s="24">
        <v>15862626.339999998</v>
      </c>
      <c r="M26" s="18">
        <f t="shared" si="1"/>
        <v>23902956.710000001</v>
      </c>
      <c r="N26" s="20">
        <f t="shared" si="2"/>
        <v>0.38877957567250548</v>
      </c>
      <c r="O26" s="21">
        <f t="shared" si="3"/>
        <v>0.39890340146791836</v>
      </c>
      <c r="P26" s="22"/>
    </row>
    <row r="27" spans="2:16">
      <c r="B27" s="12"/>
      <c r="C27" s="13"/>
      <c r="D27" s="14" t="s">
        <v>60</v>
      </c>
      <c r="E27" s="15" t="s">
        <v>76</v>
      </c>
      <c r="F27" s="15" t="s">
        <v>77</v>
      </c>
      <c r="G27" s="25" t="s">
        <v>78</v>
      </c>
      <c r="H27" s="23">
        <v>35596419.590000004</v>
      </c>
      <c r="I27" s="23">
        <v>-2519007.1799999997</v>
      </c>
      <c r="J27" s="18">
        <f t="shared" si="0"/>
        <v>33077412.410000004</v>
      </c>
      <c r="K27" s="24">
        <v>13125117.650000002</v>
      </c>
      <c r="L27" s="24">
        <v>13125117.650000002</v>
      </c>
      <c r="M27" s="18">
        <f t="shared" si="1"/>
        <v>19952294.760000002</v>
      </c>
      <c r="N27" s="20">
        <f t="shared" si="2"/>
        <v>0.36872016346518183</v>
      </c>
      <c r="O27" s="21">
        <f t="shared" si="3"/>
        <v>0.39680001226553019</v>
      </c>
      <c r="P27" s="22"/>
    </row>
    <row r="28" spans="2:16">
      <c r="B28" s="12"/>
      <c r="C28" s="13"/>
      <c r="D28" s="14" t="s">
        <v>60</v>
      </c>
      <c r="E28" s="15" t="s">
        <v>79</v>
      </c>
      <c r="F28" s="15" t="s">
        <v>80</v>
      </c>
      <c r="G28" s="25" t="s">
        <v>81</v>
      </c>
      <c r="H28" s="23">
        <v>50560348.019999996</v>
      </c>
      <c r="I28" s="23">
        <v>3871418.01</v>
      </c>
      <c r="J28" s="18">
        <f t="shared" si="0"/>
        <v>54431766.029999994</v>
      </c>
      <c r="K28" s="24">
        <v>24426477.459999997</v>
      </c>
      <c r="L28" s="24">
        <v>24423937.059999999</v>
      </c>
      <c r="M28" s="18">
        <f t="shared" si="1"/>
        <v>30005288.569999997</v>
      </c>
      <c r="N28" s="20">
        <f t="shared" si="2"/>
        <v>0.48311529521785912</v>
      </c>
      <c r="O28" s="21">
        <f t="shared" si="3"/>
        <v>0.44875408684218288</v>
      </c>
      <c r="P28" s="22"/>
    </row>
    <row r="29" spans="2:16" ht="22.5">
      <c r="B29" s="12"/>
      <c r="C29" s="13"/>
      <c r="D29" s="14" t="s">
        <v>60</v>
      </c>
      <c r="E29" s="15" t="s">
        <v>82</v>
      </c>
      <c r="F29" s="15" t="s">
        <v>83</v>
      </c>
      <c r="G29" s="25" t="s">
        <v>84</v>
      </c>
      <c r="H29" s="23">
        <v>29297782.800000001</v>
      </c>
      <c r="I29" s="23">
        <v>-3744049.64</v>
      </c>
      <c r="J29" s="18">
        <f t="shared" si="0"/>
        <v>25553733.16</v>
      </c>
      <c r="K29" s="24">
        <v>11719628.620000001</v>
      </c>
      <c r="L29" s="24">
        <v>11719628.620000001</v>
      </c>
      <c r="M29" s="18">
        <f t="shared" si="1"/>
        <v>13834104.539999999</v>
      </c>
      <c r="N29" s="20">
        <f t="shared" si="2"/>
        <v>0.40001759518812463</v>
      </c>
      <c r="O29" s="21">
        <f t="shared" si="3"/>
        <v>0.45862686859175145</v>
      </c>
      <c r="P29" s="22"/>
    </row>
    <row r="30" spans="2:16" ht="33.75">
      <c r="B30" s="12"/>
      <c r="C30" s="13"/>
      <c r="D30" s="14" t="s">
        <v>60</v>
      </c>
      <c r="E30" s="15" t="s">
        <v>85</v>
      </c>
      <c r="F30" s="15" t="s">
        <v>86</v>
      </c>
      <c r="G30" s="25" t="s">
        <v>87</v>
      </c>
      <c r="H30" s="23">
        <v>69228207.310000002</v>
      </c>
      <c r="I30" s="23">
        <v>2331745.4299999997</v>
      </c>
      <c r="J30" s="18">
        <f t="shared" si="0"/>
        <v>71559952.74000001</v>
      </c>
      <c r="K30" s="24">
        <v>43085274.520000011</v>
      </c>
      <c r="L30" s="24">
        <v>43085274.520000011</v>
      </c>
      <c r="M30" s="18">
        <f t="shared" si="1"/>
        <v>28474678.219999999</v>
      </c>
      <c r="N30" s="20">
        <f t="shared" si="2"/>
        <v>0.62236588515237123</v>
      </c>
      <c r="O30" s="21">
        <f t="shared" si="3"/>
        <v>0.60208640266354663</v>
      </c>
      <c r="P30" s="22"/>
    </row>
    <row r="31" spans="2:16" ht="22.5">
      <c r="B31" s="12"/>
      <c r="C31" s="13"/>
      <c r="D31" s="14" t="s">
        <v>60</v>
      </c>
      <c r="E31" s="15" t="s">
        <v>88</v>
      </c>
      <c r="F31" s="15" t="s">
        <v>89</v>
      </c>
      <c r="G31" s="25" t="s">
        <v>90</v>
      </c>
      <c r="H31" s="23">
        <v>131857716.52</v>
      </c>
      <c r="I31" s="23">
        <v>-25621856.879999999</v>
      </c>
      <c r="J31" s="18">
        <f t="shared" si="0"/>
        <v>106235859.64</v>
      </c>
      <c r="K31" s="24">
        <v>42152037.609999999</v>
      </c>
      <c r="L31" s="24">
        <v>42152037.609999999</v>
      </c>
      <c r="M31" s="18">
        <f t="shared" si="1"/>
        <v>64083822.030000001</v>
      </c>
      <c r="N31" s="20">
        <f t="shared" si="2"/>
        <v>0.31967820103730099</v>
      </c>
      <c r="O31" s="21">
        <f t="shared" si="3"/>
        <v>0.39677786533511405</v>
      </c>
      <c r="P31" s="22"/>
    </row>
    <row r="32" spans="2:16" ht="22.5">
      <c r="B32" s="12"/>
      <c r="C32" s="13"/>
      <c r="D32" s="14" t="s">
        <v>60</v>
      </c>
      <c r="E32" s="15" t="s">
        <v>91</v>
      </c>
      <c r="F32" s="15" t="s">
        <v>92</v>
      </c>
      <c r="G32" s="25" t="s">
        <v>93</v>
      </c>
      <c r="H32" s="23">
        <v>146485983.30000001</v>
      </c>
      <c r="I32" s="23">
        <v>-26009666.199999999</v>
      </c>
      <c r="J32" s="18">
        <f t="shared" si="0"/>
        <v>120476317.10000001</v>
      </c>
      <c r="K32" s="24">
        <v>49321673.239999995</v>
      </c>
      <c r="L32" s="24">
        <v>49321673.239999987</v>
      </c>
      <c r="M32" s="18">
        <f t="shared" si="1"/>
        <v>71154643.860000014</v>
      </c>
      <c r="N32" s="20">
        <f t="shared" si="2"/>
        <v>0.33669892592378831</v>
      </c>
      <c r="O32" s="21">
        <f t="shared" si="3"/>
        <v>0.40938895234538997</v>
      </c>
      <c r="P32" s="22"/>
    </row>
    <row r="33" spans="2:16">
      <c r="B33" s="12"/>
      <c r="C33" s="13"/>
      <c r="D33" s="14" t="s">
        <v>60</v>
      </c>
      <c r="E33" s="15" t="s">
        <v>94</v>
      </c>
      <c r="F33" s="15" t="s">
        <v>95</v>
      </c>
      <c r="G33" s="25" t="s">
        <v>96</v>
      </c>
      <c r="H33" s="23">
        <v>16569011.439999999</v>
      </c>
      <c r="I33" s="23">
        <v>-8431461</v>
      </c>
      <c r="J33" s="18">
        <f t="shared" si="0"/>
        <v>8137550.4399999995</v>
      </c>
      <c r="K33" s="24">
        <v>4107335.9299999997</v>
      </c>
      <c r="L33" s="24">
        <v>4107335.9299999997</v>
      </c>
      <c r="M33" s="18">
        <f t="shared" si="1"/>
        <v>4030214.51</v>
      </c>
      <c r="N33" s="20">
        <f t="shared" si="2"/>
        <v>0.24789263649636298</v>
      </c>
      <c r="O33" s="21">
        <f t="shared" si="3"/>
        <v>0.50473861394584485</v>
      </c>
      <c r="P33" s="22"/>
    </row>
    <row r="34" spans="2:16" ht="22.5">
      <c r="B34" s="12"/>
      <c r="C34" s="13"/>
      <c r="D34" s="14" t="s">
        <v>60</v>
      </c>
      <c r="E34" s="15" t="s">
        <v>97</v>
      </c>
      <c r="F34" s="15" t="s">
        <v>98</v>
      </c>
      <c r="G34" s="25" t="s">
        <v>99</v>
      </c>
      <c r="H34" s="23">
        <v>77710484.949999988</v>
      </c>
      <c r="I34" s="23">
        <v>3206276.1500000008</v>
      </c>
      <c r="J34" s="18">
        <f t="shared" si="0"/>
        <v>80916761.099999994</v>
      </c>
      <c r="K34" s="24">
        <v>37968709.500000015</v>
      </c>
      <c r="L34" s="24">
        <v>37968709.500000015</v>
      </c>
      <c r="M34" s="18">
        <f t="shared" si="1"/>
        <v>42948051.599999979</v>
      </c>
      <c r="N34" s="20">
        <f t="shared" si="2"/>
        <v>0.48859184863444893</v>
      </c>
      <c r="O34" s="21">
        <f t="shared" si="3"/>
        <v>0.46923170161342526</v>
      </c>
      <c r="P34" s="22"/>
    </row>
    <row r="35" spans="2:16" ht="22.5">
      <c r="B35" s="12"/>
      <c r="C35" s="13"/>
      <c r="D35" s="14" t="s">
        <v>60</v>
      </c>
      <c r="E35" s="15" t="s">
        <v>100</v>
      </c>
      <c r="F35" s="15" t="s">
        <v>101</v>
      </c>
      <c r="G35" s="25" t="s">
        <v>102</v>
      </c>
      <c r="H35" s="23">
        <v>42540700.930000007</v>
      </c>
      <c r="I35" s="23">
        <v>891095.63000000012</v>
      </c>
      <c r="J35" s="18">
        <f t="shared" si="0"/>
        <v>43431796.56000001</v>
      </c>
      <c r="K35" s="24">
        <v>21433860.330000006</v>
      </c>
      <c r="L35" s="24">
        <v>21433860.330000006</v>
      </c>
      <c r="M35" s="18">
        <f t="shared" si="1"/>
        <v>21997936.230000004</v>
      </c>
      <c r="N35" s="20">
        <f t="shared" si="2"/>
        <v>0.50384361003522382</v>
      </c>
      <c r="O35" s="21">
        <f t="shared" si="3"/>
        <v>0.49350618734800966</v>
      </c>
      <c r="P35" s="22"/>
    </row>
    <row r="36" spans="2:16" ht="22.5">
      <c r="B36" s="12"/>
      <c r="C36" s="13"/>
      <c r="D36" s="14" t="s">
        <v>60</v>
      </c>
      <c r="E36" s="15" t="s">
        <v>103</v>
      </c>
      <c r="F36" s="15" t="s">
        <v>104</v>
      </c>
      <c r="G36" s="25" t="s">
        <v>105</v>
      </c>
      <c r="H36" s="23">
        <v>21287377.529999997</v>
      </c>
      <c r="I36" s="23">
        <v>393252.42000000027</v>
      </c>
      <c r="J36" s="18">
        <f t="shared" si="0"/>
        <v>21680629.949999999</v>
      </c>
      <c r="K36" s="24">
        <v>10555338.140000001</v>
      </c>
      <c r="L36" s="24">
        <v>10555338.140000001</v>
      </c>
      <c r="M36" s="18">
        <f t="shared" si="1"/>
        <v>11125291.809999999</v>
      </c>
      <c r="N36" s="20">
        <f t="shared" si="2"/>
        <v>0.49584962380286218</v>
      </c>
      <c r="O36" s="21">
        <f t="shared" si="3"/>
        <v>0.48685569396935358</v>
      </c>
      <c r="P36" s="22"/>
    </row>
    <row r="37" spans="2:16" ht="22.5">
      <c r="B37" s="12"/>
      <c r="C37" s="13"/>
      <c r="D37" s="14" t="s">
        <v>60</v>
      </c>
      <c r="E37" s="15" t="s">
        <v>106</v>
      </c>
      <c r="F37" s="15" t="s">
        <v>107</v>
      </c>
      <c r="G37" s="25" t="s">
        <v>108</v>
      </c>
      <c r="H37" s="23">
        <v>42974415.530000001</v>
      </c>
      <c r="I37" s="23">
        <v>2399113.7999999993</v>
      </c>
      <c r="J37" s="18">
        <f t="shared" si="0"/>
        <v>45373529.329999998</v>
      </c>
      <c r="K37" s="24">
        <v>19889994.5</v>
      </c>
      <c r="L37" s="24">
        <v>19889994.5</v>
      </c>
      <c r="M37" s="18">
        <f t="shared" si="1"/>
        <v>25483534.829999998</v>
      </c>
      <c r="N37" s="20">
        <f t="shared" si="2"/>
        <v>0.46283339179133215</v>
      </c>
      <c r="O37" s="21">
        <f t="shared" si="3"/>
        <v>0.43836119415222929</v>
      </c>
      <c r="P37" s="22"/>
    </row>
    <row r="38" spans="2:16" ht="22.5">
      <c r="B38" s="12"/>
      <c r="C38" s="13"/>
      <c r="D38" s="14" t="s">
        <v>60</v>
      </c>
      <c r="E38" s="15" t="s">
        <v>109</v>
      </c>
      <c r="F38" s="15" t="s">
        <v>110</v>
      </c>
      <c r="G38" s="25" t="s">
        <v>111</v>
      </c>
      <c r="H38" s="23">
        <v>21063556.410000004</v>
      </c>
      <c r="I38" s="23">
        <v>533513.97</v>
      </c>
      <c r="J38" s="18">
        <f t="shared" si="0"/>
        <v>21597070.380000003</v>
      </c>
      <c r="K38" s="24">
        <v>9422022.9699999988</v>
      </c>
      <c r="L38" s="24">
        <v>9422022.9699999988</v>
      </c>
      <c r="M38" s="18">
        <f t="shared" si="1"/>
        <v>12175047.410000004</v>
      </c>
      <c r="N38" s="20">
        <f t="shared" si="2"/>
        <v>0.44731396667311402</v>
      </c>
      <c r="O38" s="21">
        <f t="shared" si="3"/>
        <v>0.43626393784988893</v>
      </c>
      <c r="P38" s="22"/>
    </row>
    <row r="39" spans="2:16" ht="22.5">
      <c r="B39" s="12"/>
      <c r="C39" s="13"/>
      <c r="D39" s="14" t="s">
        <v>60</v>
      </c>
      <c r="E39" s="15" t="s">
        <v>112</v>
      </c>
      <c r="F39" s="15" t="s">
        <v>113</v>
      </c>
      <c r="G39" s="25" t="s">
        <v>114</v>
      </c>
      <c r="H39" s="23">
        <v>49065914.799999997</v>
      </c>
      <c r="I39" s="23">
        <v>4259850.9399999995</v>
      </c>
      <c r="J39" s="18">
        <f t="shared" si="0"/>
        <v>53325765.739999995</v>
      </c>
      <c r="K39" s="24">
        <v>22991359.339999996</v>
      </c>
      <c r="L39" s="24">
        <v>22991359.339999996</v>
      </c>
      <c r="M39" s="18">
        <f t="shared" si="1"/>
        <v>30334406.399999999</v>
      </c>
      <c r="N39" s="20">
        <f t="shared" si="2"/>
        <v>0.46858107983344882</v>
      </c>
      <c r="O39" s="21">
        <f t="shared" si="3"/>
        <v>0.43114916440391648</v>
      </c>
      <c r="P39" s="22"/>
    </row>
    <row r="40" spans="2:16" ht="22.5">
      <c r="B40" s="12"/>
      <c r="C40" s="13"/>
      <c r="D40" s="14" t="s">
        <v>60</v>
      </c>
      <c r="E40" s="15" t="s">
        <v>115</v>
      </c>
      <c r="F40" s="15" t="s">
        <v>116</v>
      </c>
      <c r="G40" s="25" t="s">
        <v>117</v>
      </c>
      <c r="H40" s="23">
        <v>18256596.560000002</v>
      </c>
      <c r="I40" s="23">
        <v>761188.85</v>
      </c>
      <c r="J40" s="18">
        <f t="shared" si="0"/>
        <v>19017785.410000004</v>
      </c>
      <c r="K40" s="24">
        <v>9467969.4000000004</v>
      </c>
      <c r="L40" s="24">
        <v>9467969.4000000004</v>
      </c>
      <c r="M40" s="18">
        <f t="shared" si="1"/>
        <v>9549816.0100000035</v>
      </c>
      <c r="N40" s="20">
        <f t="shared" si="2"/>
        <v>0.51860539114635495</v>
      </c>
      <c r="O40" s="21">
        <f t="shared" si="3"/>
        <v>0.49784815612765915</v>
      </c>
      <c r="P40" s="22"/>
    </row>
    <row r="41" spans="2:16" ht="22.5">
      <c r="B41" s="12"/>
      <c r="C41" s="13"/>
      <c r="D41" s="14" t="s">
        <v>60</v>
      </c>
      <c r="E41" s="15" t="s">
        <v>118</v>
      </c>
      <c r="F41" s="15" t="s">
        <v>119</v>
      </c>
      <c r="G41" s="25" t="s">
        <v>120</v>
      </c>
      <c r="H41" s="23">
        <v>30353682.48</v>
      </c>
      <c r="I41" s="23">
        <v>566386.08999999973</v>
      </c>
      <c r="J41" s="18">
        <f t="shared" si="0"/>
        <v>30920068.57</v>
      </c>
      <c r="K41" s="24">
        <v>14366544.900000002</v>
      </c>
      <c r="L41" s="24">
        <v>14366544.900000002</v>
      </c>
      <c r="M41" s="18">
        <f t="shared" si="1"/>
        <v>16553523.669999998</v>
      </c>
      <c r="N41" s="20">
        <f t="shared" si="2"/>
        <v>0.47330484231908598</v>
      </c>
      <c r="O41" s="21">
        <f t="shared" si="3"/>
        <v>0.46463496248320263</v>
      </c>
      <c r="P41" s="22"/>
    </row>
    <row r="42" spans="2:16" ht="22.5">
      <c r="B42" s="12"/>
      <c r="C42" s="13"/>
      <c r="D42" s="14" t="s">
        <v>60</v>
      </c>
      <c r="E42" s="15" t="s">
        <v>121</v>
      </c>
      <c r="F42" s="15" t="s">
        <v>122</v>
      </c>
      <c r="G42" s="25" t="s">
        <v>123</v>
      </c>
      <c r="H42" s="23">
        <v>43635059.349999994</v>
      </c>
      <c r="I42" s="23">
        <v>5245038.1899999995</v>
      </c>
      <c r="J42" s="18">
        <f t="shared" si="0"/>
        <v>48880097.539999992</v>
      </c>
      <c r="K42" s="24">
        <v>23091454.98</v>
      </c>
      <c r="L42" s="24">
        <v>23091454.98</v>
      </c>
      <c r="M42" s="18">
        <f t="shared" si="1"/>
        <v>25788642.559999991</v>
      </c>
      <c r="N42" s="20">
        <f t="shared" si="2"/>
        <v>0.52919499420825244</v>
      </c>
      <c r="O42" s="21">
        <f t="shared" si="3"/>
        <v>0.47241016573470618</v>
      </c>
      <c r="P42" s="22"/>
    </row>
    <row r="43" spans="2:16" ht="22.5">
      <c r="B43" s="12"/>
      <c r="C43" s="13"/>
      <c r="D43" s="14" t="s">
        <v>60</v>
      </c>
      <c r="E43" s="15" t="s">
        <v>124</v>
      </c>
      <c r="F43" s="15" t="s">
        <v>125</v>
      </c>
      <c r="G43" s="25" t="s">
        <v>126</v>
      </c>
      <c r="H43" s="23">
        <v>22235077.289999999</v>
      </c>
      <c r="I43" s="23">
        <v>693413.81</v>
      </c>
      <c r="J43" s="18">
        <f t="shared" si="0"/>
        <v>22928491.099999998</v>
      </c>
      <c r="K43" s="24">
        <v>11197188.139999999</v>
      </c>
      <c r="L43" s="24">
        <v>11197188.139999999</v>
      </c>
      <c r="M43" s="18">
        <f t="shared" si="1"/>
        <v>11731302.959999999</v>
      </c>
      <c r="N43" s="20">
        <f t="shared" si="2"/>
        <v>0.50358215507691628</v>
      </c>
      <c r="O43" s="21">
        <f t="shared" si="3"/>
        <v>0.48835259551815863</v>
      </c>
      <c r="P43" s="22"/>
    </row>
    <row r="44" spans="2:16" ht="22.5">
      <c r="B44" s="12"/>
      <c r="C44" s="13"/>
      <c r="D44" s="14" t="s">
        <v>60</v>
      </c>
      <c r="E44" s="15" t="s">
        <v>127</v>
      </c>
      <c r="F44" s="15" t="s">
        <v>128</v>
      </c>
      <c r="G44" s="25" t="s">
        <v>129</v>
      </c>
      <c r="H44" s="23">
        <v>22154549.870000001</v>
      </c>
      <c r="I44" s="23">
        <v>-347929.80999999982</v>
      </c>
      <c r="J44" s="18">
        <f t="shared" si="0"/>
        <v>21806620.060000002</v>
      </c>
      <c r="K44" s="24">
        <v>10982147.390000004</v>
      </c>
      <c r="L44" s="24">
        <v>10982147.390000004</v>
      </c>
      <c r="M44" s="18">
        <f t="shared" si="1"/>
        <v>10824472.669999998</v>
      </c>
      <c r="N44" s="20">
        <f t="shared" si="2"/>
        <v>0.49570618470886602</v>
      </c>
      <c r="O44" s="21">
        <f t="shared" si="3"/>
        <v>0.50361529479502487</v>
      </c>
      <c r="P44" s="22"/>
    </row>
    <row r="45" spans="2:16" ht="22.5">
      <c r="B45" s="12"/>
      <c r="C45" s="13"/>
      <c r="D45" s="14" t="s">
        <v>60</v>
      </c>
      <c r="E45" s="15" t="s">
        <v>130</v>
      </c>
      <c r="F45" s="15" t="s">
        <v>131</v>
      </c>
      <c r="G45" s="25" t="s">
        <v>132</v>
      </c>
      <c r="H45" s="23">
        <v>11802116.289999999</v>
      </c>
      <c r="I45" s="23">
        <v>1184416.9000000001</v>
      </c>
      <c r="J45" s="18">
        <f t="shared" si="0"/>
        <v>12986533.189999999</v>
      </c>
      <c r="K45" s="24">
        <v>6019273.6599999992</v>
      </c>
      <c r="L45" s="24">
        <v>6019273.6599999992</v>
      </c>
      <c r="M45" s="18">
        <f t="shared" si="1"/>
        <v>6967259.5300000003</v>
      </c>
      <c r="N45" s="20">
        <f t="shared" si="2"/>
        <v>0.51001646756354746</v>
      </c>
      <c r="O45" s="21">
        <f t="shared" si="3"/>
        <v>0.4635011955796649</v>
      </c>
      <c r="P45" s="22"/>
    </row>
    <row r="46" spans="2:16" ht="22.5">
      <c r="B46" s="12"/>
      <c r="C46" s="13"/>
      <c r="D46" s="14" t="s">
        <v>60</v>
      </c>
      <c r="E46" s="15" t="s">
        <v>133</v>
      </c>
      <c r="F46" s="15" t="s">
        <v>134</v>
      </c>
      <c r="G46" s="25" t="s">
        <v>135</v>
      </c>
      <c r="H46" s="23">
        <v>17138316.580000002</v>
      </c>
      <c r="I46" s="23">
        <v>588778.62</v>
      </c>
      <c r="J46" s="18">
        <f t="shared" si="0"/>
        <v>17727095.200000003</v>
      </c>
      <c r="K46" s="24">
        <v>8718918.5999999978</v>
      </c>
      <c r="L46" s="24">
        <v>8718918.5999999978</v>
      </c>
      <c r="M46" s="18">
        <f t="shared" si="1"/>
        <v>9008176.6000000052</v>
      </c>
      <c r="N46" s="20">
        <f t="shared" si="2"/>
        <v>0.50873833257198453</v>
      </c>
      <c r="O46" s="21">
        <f t="shared" si="3"/>
        <v>0.49184135932208434</v>
      </c>
      <c r="P46" s="22"/>
    </row>
    <row r="47" spans="2:16" ht="22.5">
      <c r="B47" s="12"/>
      <c r="C47" s="13"/>
      <c r="D47" s="14" t="s">
        <v>60</v>
      </c>
      <c r="E47" s="15" t="s">
        <v>136</v>
      </c>
      <c r="F47" s="15" t="s">
        <v>137</v>
      </c>
      <c r="G47" s="25" t="s">
        <v>138</v>
      </c>
      <c r="H47" s="23">
        <v>109673162.22</v>
      </c>
      <c r="I47" s="23">
        <v>10536314.16</v>
      </c>
      <c r="J47" s="18">
        <f t="shared" si="0"/>
        <v>120209476.38</v>
      </c>
      <c r="K47" s="24">
        <v>55476571.219999999</v>
      </c>
      <c r="L47" s="24">
        <v>55476571.219999999</v>
      </c>
      <c r="M47" s="18">
        <f t="shared" si="1"/>
        <v>64732905.159999996</v>
      </c>
      <c r="N47" s="20">
        <f t="shared" si="2"/>
        <v>0.50583543044665935</v>
      </c>
      <c r="O47" s="21">
        <f t="shared" si="3"/>
        <v>0.46149915040500072</v>
      </c>
      <c r="P47" s="22"/>
    </row>
    <row r="48" spans="2:16" ht="22.5">
      <c r="B48" s="12"/>
      <c r="C48" s="13"/>
      <c r="D48" s="14" t="s">
        <v>60</v>
      </c>
      <c r="E48" s="15" t="s">
        <v>139</v>
      </c>
      <c r="F48" s="15" t="s">
        <v>140</v>
      </c>
      <c r="G48" s="25" t="s">
        <v>141</v>
      </c>
      <c r="H48" s="23">
        <v>25247096.5</v>
      </c>
      <c r="I48" s="23">
        <v>1112064.46</v>
      </c>
      <c r="J48" s="18">
        <f t="shared" si="0"/>
        <v>26359160.960000001</v>
      </c>
      <c r="K48" s="24">
        <v>12694424.300000001</v>
      </c>
      <c r="L48" s="24">
        <v>12694424.300000001</v>
      </c>
      <c r="M48" s="18">
        <f t="shared" si="1"/>
        <v>13664736.66</v>
      </c>
      <c r="N48" s="20">
        <f t="shared" si="2"/>
        <v>0.50280729508836797</v>
      </c>
      <c r="O48" s="21">
        <f t="shared" si="3"/>
        <v>0.48159439973312412</v>
      </c>
      <c r="P48" s="22"/>
    </row>
    <row r="49" spans="2:16" ht="22.5">
      <c r="B49" s="12"/>
      <c r="C49" s="13"/>
      <c r="D49" s="14" t="s">
        <v>60</v>
      </c>
      <c r="E49" s="15" t="s">
        <v>142</v>
      </c>
      <c r="F49" s="15" t="s">
        <v>143</v>
      </c>
      <c r="G49" s="25" t="s">
        <v>144</v>
      </c>
      <c r="H49" s="23">
        <v>24784282.269999996</v>
      </c>
      <c r="I49" s="23">
        <v>4262301.3999999994</v>
      </c>
      <c r="J49" s="18">
        <f t="shared" si="0"/>
        <v>29046583.669999994</v>
      </c>
      <c r="K49" s="24">
        <v>13667524.029999999</v>
      </c>
      <c r="L49" s="24">
        <v>13667524.029999999</v>
      </c>
      <c r="M49" s="18">
        <f t="shared" si="1"/>
        <v>15379059.639999995</v>
      </c>
      <c r="N49" s="20">
        <f t="shared" si="2"/>
        <v>0.55145934351077752</v>
      </c>
      <c r="O49" s="21">
        <f t="shared" si="3"/>
        <v>0.47053809099471289</v>
      </c>
      <c r="P49" s="22"/>
    </row>
    <row r="50" spans="2:16" ht="22.5">
      <c r="B50" s="12"/>
      <c r="C50" s="13"/>
      <c r="D50" s="14" t="s">
        <v>60</v>
      </c>
      <c r="E50" s="15" t="s">
        <v>145</v>
      </c>
      <c r="F50" s="15" t="s">
        <v>146</v>
      </c>
      <c r="G50" s="25" t="s">
        <v>147</v>
      </c>
      <c r="H50" s="23">
        <v>34300785.439999998</v>
      </c>
      <c r="I50" s="23">
        <v>572106.73</v>
      </c>
      <c r="J50" s="18">
        <f t="shared" si="0"/>
        <v>34872892.169999994</v>
      </c>
      <c r="K50" s="24">
        <v>15134611.389999999</v>
      </c>
      <c r="L50" s="24">
        <v>15134611.389999999</v>
      </c>
      <c r="M50" s="18">
        <f t="shared" si="1"/>
        <v>19738280.779999994</v>
      </c>
      <c r="N50" s="20">
        <f t="shared" si="2"/>
        <v>0.4412322107455508</v>
      </c>
      <c r="O50" s="21">
        <f t="shared" si="3"/>
        <v>0.43399358207002425</v>
      </c>
      <c r="P50" s="22"/>
    </row>
    <row r="51" spans="2:16" ht="22.5">
      <c r="B51" s="12"/>
      <c r="C51" s="13"/>
      <c r="D51" s="14" t="s">
        <v>60</v>
      </c>
      <c r="E51" s="15" t="s">
        <v>148</v>
      </c>
      <c r="F51" s="15" t="s">
        <v>149</v>
      </c>
      <c r="G51" s="25" t="s">
        <v>150</v>
      </c>
      <c r="H51" s="23">
        <v>26834423.200000003</v>
      </c>
      <c r="I51" s="23">
        <v>3277789.4</v>
      </c>
      <c r="J51" s="18">
        <f t="shared" si="0"/>
        <v>30112212.600000001</v>
      </c>
      <c r="K51" s="24">
        <v>13881956.620000003</v>
      </c>
      <c r="L51" s="24">
        <v>13881956.620000003</v>
      </c>
      <c r="M51" s="18">
        <f t="shared" si="1"/>
        <v>16230255.979999999</v>
      </c>
      <c r="N51" s="20">
        <f t="shared" si="2"/>
        <v>0.51731898675578769</v>
      </c>
      <c r="O51" s="21">
        <f t="shared" si="3"/>
        <v>0.4610075255645612</v>
      </c>
      <c r="P51" s="22"/>
    </row>
    <row r="52" spans="2:16" ht="22.5">
      <c r="B52" s="12"/>
      <c r="C52" s="13"/>
      <c r="D52" s="14" t="s">
        <v>60</v>
      </c>
      <c r="E52" s="15" t="s">
        <v>151</v>
      </c>
      <c r="F52" s="15" t="s">
        <v>152</v>
      </c>
      <c r="G52" s="25" t="s">
        <v>153</v>
      </c>
      <c r="H52" s="23">
        <v>5264119.5700000012</v>
      </c>
      <c r="I52" s="23">
        <v>1045507.53</v>
      </c>
      <c r="J52" s="18">
        <f t="shared" si="0"/>
        <v>6309627.1000000015</v>
      </c>
      <c r="K52" s="24">
        <v>3184748.07</v>
      </c>
      <c r="L52" s="24">
        <v>3184748.07</v>
      </c>
      <c r="M52" s="18">
        <f t="shared" si="1"/>
        <v>3124879.0300000017</v>
      </c>
      <c r="N52" s="20">
        <f t="shared" si="2"/>
        <v>0.60499159026511229</v>
      </c>
      <c r="O52" s="21">
        <f t="shared" si="3"/>
        <v>0.50474426135262396</v>
      </c>
      <c r="P52" s="22"/>
    </row>
    <row r="53" spans="2:16" ht="22.5">
      <c r="B53" s="12"/>
      <c r="C53" s="13"/>
      <c r="D53" s="14" t="s">
        <v>60</v>
      </c>
      <c r="E53" s="15" t="s">
        <v>154</v>
      </c>
      <c r="F53" s="15" t="s">
        <v>155</v>
      </c>
      <c r="G53" s="25" t="s">
        <v>156</v>
      </c>
      <c r="H53" s="23">
        <v>22083651.899999999</v>
      </c>
      <c r="I53" s="23">
        <v>1521773.1899999997</v>
      </c>
      <c r="J53" s="18">
        <f t="shared" si="0"/>
        <v>23605425.09</v>
      </c>
      <c r="K53" s="24">
        <v>11635549.290000001</v>
      </c>
      <c r="L53" s="24">
        <v>11635549.290000001</v>
      </c>
      <c r="M53" s="18">
        <f t="shared" si="1"/>
        <v>11969875.799999999</v>
      </c>
      <c r="N53" s="20">
        <f t="shared" si="2"/>
        <v>0.52688519737082085</v>
      </c>
      <c r="O53" s="21">
        <f t="shared" si="3"/>
        <v>0.4929184391146248</v>
      </c>
      <c r="P53" s="22"/>
    </row>
    <row r="54" spans="2:16" ht="22.5">
      <c r="B54" s="12"/>
      <c r="C54" s="13"/>
      <c r="D54" s="14" t="s">
        <v>60</v>
      </c>
      <c r="E54" s="15" t="s">
        <v>157</v>
      </c>
      <c r="F54" s="15" t="s">
        <v>158</v>
      </c>
      <c r="G54" s="25" t="s">
        <v>159</v>
      </c>
      <c r="H54" s="23">
        <v>29356521.549999997</v>
      </c>
      <c r="I54" s="23">
        <v>88815.760000000009</v>
      </c>
      <c r="J54" s="18">
        <f t="shared" si="0"/>
        <v>29445337.309999999</v>
      </c>
      <c r="K54" s="24">
        <v>14156904.340000002</v>
      </c>
      <c r="L54" s="24">
        <v>14156904.340000002</v>
      </c>
      <c r="M54" s="18">
        <f t="shared" si="1"/>
        <v>15288432.969999997</v>
      </c>
      <c r="N54" s="20">
        <f t="shared" si="2"/>
        <v>0.48224052416727836</v>
      </c>
      <c r="O54" s="21">
        <f t="shared" si="3"/>
        <v>0.48078594552870491</v>
      </c>
      <c r="P54" s="22"/>
    </row>
    <row r="55" spans="2:16" ht="22.5">
      <c r="B55" s="12"/>
      <c r="C55" s="13"/>
      <c r="D55" s="14" t="s">
        <v>60</v>
      </c>
      <c r="E55" s="15" t="s">
        <v>160</v>
      </c>
      <c r="F55" s="15" t="s">
        <v>161</v>
      </c>
      <c r="G55" s="25" t="s">
        <v>162</v>
      </c>
      <c r="H55" s="23">
        <v>46663334.479999997</v>
      </c>
      <c r="I55" s="23">
        <v>5251755.2</v>
      </c>
      <c r="J55" s="18">
        <f t="shared" si="0"/>
        <v>51915089.68</v>
      </c>
      <c r="K55" s="24">
        <v>24574482.029999997</v>
      </c>
      <c r="L55" s="24">
        <v>24574482.029999997</v>
      </c>
      <c r="M55" s="18">
        <f t="shared" si="1"/>
        <v>27340607.650000002</v>
      </c>
      <c r="N55" s="20">
        <f t="shared" si="2"/>
        <v>0.52663364724894812</v>
      </c>
      <c r="O55" s="21">
        <f t="shared" si="3"/>
        <v>0.47335913664938117</v>
      </c>
      <c r="P55" s="22"/>
    </row>
    <row r="56" spans="2:16" ht="22.5">
      <c r="B56" s="12"/>
      <c r="C56" s="13"/>
      <c r="D56" s="14" t="s">
        <v>60</v>
      </c>
      <c r="E56" s="15" t="s">
        <v>163</v>
      </c>
      <c r="F56" s="15" t="s">
        <v>164</v>
      </c>
      <c r="G56" s="25" t="s">
        <v>165</v>
      </c>
      <c r="H56" s="23">
        <v>42668935.560000002</v>
      </c>
      <c r="I56" s="23">
        <v>3407340.7500000009</v>
      </c>
      <c r="J56" s="18">
        <f t="shared" si="0"/>
        <v>46076276.310000002</v>
      </c>
      <c r="K56" s="24">
        <v>20776377.880000003</v>
      </c>
      <c r="L56" s="24">
        <v>20776377.880000003</v>
      </c>
      <c r="M56" s="18">
        <f t="shared" si="1"/>
        <v>25299898.43</v>
      </c>
      <c r="N56" s="20">
        <f t="shared" si="2"/>
        <v>0.48692046350171481</v>
      </c>
      <c r="O56" s="21">
        <f t="shared" si="3"/>
        <v>0.45091269399065731</v>
      </c>
      <c r="P56" s="22"/>
    </row>
    <row r="57" spans="2:16" ht="22.5">
      <c r="B57" s="12"/>
      <c r="C57" s="13"/>
      <c r="D57" s="14" t="s">
        <v>60</v>
      </c>
      <c r="E57" s="15" t="s">
        <v>166</v>
      </c>
      <c r="F57" s="15" t="s">
        <v>167</v>
      </c>
      <c r="G57" s="25" t="s">
        <v>168</v>
      </c>
      <c r="H57" s="23">
        <v>20068598.219999999</v>
      </c>
      <c r="I57" s="23">
        <v>1260525.2399999998</v>
      </c>
      <c r="J57" s="18">
        <f t="shared" si="0"/>
        <v>21329123.459999997</v>
      </c>
      <c r="K57" s="24">
        <v>10059111.850000001</v>
      </c>
      <c r="L57" s="24">
        <v>10059111.850000001</v>
      </c>
      <c r="M57" s="18">
        <f t="shared" si="1"/>
        <v>11270011.609999996</v>
      </c>
      <c r="N57" s="20">
        <f t="shared" si="2"/>
        <v>0.50123639627083039</v>
      </c>
      <c r="O57" s="21">
        <f t="shared" si="3"/>
        <v>0.47161393523107314</v>
      </c>
      <c r="P57" s="22"/>
    </row>
    <row r="58" spans="2:16" ht="22.5">
      <c r="B58" s="12"/>
      <c r="C58" s="13"/>
      <c r="D58" s="14" t="s">
        <v>60</v>
      </c>
      <c r="E58" s="15" t="s">
        <v>169</v>
      </c>
      <c r="F58" s="15" t="s">
        <v>170</v>
      </c>
      <c r="G58" s="25" t="s">
        <v>171</v>
      </c>
      <c r="H58" s="23">
        <v>18398965.210000001</v>
      </c>
      <c r="I58" s="23">
        <v>-2103180.6800000002</v>
      </c>
      <c r="J58" s="18">
        <f t="shared" si="0"/>
        <v>16295784.530000001</v>
      </c>
      <c r="K58" s="24">
        <v>8689943.4799999986</v>
      </c>
      <c r="L58" s="24">
        <v>8689943.4799999986</v>
      </c>
      <c r="M58" s="18">
        <f t="shared" si="1"/>
        <v>7605841.0500000026</v>
      </c>
      <c r="N58" s="20">
        <f t="shared" si="2"/>
        <v>0.47230609878412821</v>
      </c>
      <c r="O58" s="21">
        <f t="shared" si="3"/>
        <v>0.53326327824242514</v>
      </c>
      <c r="P58" s="22"/>
    </row>
    <row r="59" spans="2:16" ht="22.5">
      <c r="B59" s="12"/>
      <c r="C59" s="13"/>
      <c r="D59" s="14" t="s">
        <v>60</v>
      </c>
      <c r="E59" s="15" t="s">
        <v>172</v>
      </c>
      <c r="F59" s="15" t="s">
        <v>173</v>
      </c>
      <c r="G59" s="25" t="s">
        <v>174</v>
      </c>
      <c r="H59" s="23">
        <v>20167669.689999998</v>
      </c>
      <c r="I59" s="23">
        <v>-119224.30000000005</v>
      </c>
      <c r="J59" s="18">
        <f t="shared" si="0"/>
        <v>20048445.389999997</v>
      </c>
      <c r="K59" s="24">
        <v>9421631.7400000002</v>
      </c>
      <c r="L59" s="24">
        <v>9421631.7400000002</v>
      </c>
      <c r="M59" s="18">
        <f t="shared" si="1"/>
        <v>10626813.649999997</v>
      </c>
      <c r="N59" s="20">
        <f t="shared" si="2"/>
        <v>0.46716511549530448</v>
      </c>
      <c r="O59" s="21">
        <f t="shared" si="3"/>
        <v>0.46994325777994905</v>
      </c>
      <c r="P59" s="22"/>
    </row>
    <row r="60" spans="2:16" ht="22.5">
      <c r="B60" s="12"/>
      <c r="C60" s="13"/>
      <c r="D60" s="14" t="s">
        <v>60</v>
      </c>
      <c r="E60" s="15" t="s">
        <v>175</v>
      </c>
      <c r="F60" s="15" t="s">
        <v>176</v>
      </c>
      <c r="G60" s="25" t="s">
        <v>177</v>
      </c>
      <c r="H60" s="23">
        <v>30298761.890000015</v>
      </c>
      <c r="I60" s="23">
        <v>2776816.01</v>
      </c>
      <c r="J60" s="18">
        <f t="shared" si="0"/>
        <v>33075577.900000013</v>
      </c>
      <c r="K60" s="24">
        <v>16271790.519999994</v>
      </c>
      <c r="L60" s="24">
        <v>16271790.519999994</v>
      </c>
      <c r="M60" s="18">
        <f t="shared" si="1"/>
        <v>16803787.380000018</v>
      </c>
      <c r="N60" s="20">
        <f t="shared" si="2"/>
        <v>0.53704473400843589</v>
      </c>
      <c r="O60" s="21">
        <f t="shared" si="3"/>
        <v>0.49195785994112556</v>
      </c>
      <c r="P60" s="22"/>
    </row>
    <row r="61" spans="2:16" ht="22.5">
      <c r="B61" s="12"/>
      <c r="C61" s="13"/>
      <c r="D61" s="14" t="s">
        <v>60</v>
      </c>
      <c r="E61" s="15" t="s">
        <v>178</v>
      </c>
      <c r="F61" s="15" t="s">
        <v>179</v>
      </c>
      <c r="G61" s="25" t="s">
        <v>180</v>
      </c>
      <c r="H61" s="23">
        <v>77714373.770000011</v>
      </c>
      <c r="I61" s="23">
        <v>8943849.8600000013</v>
      </c>
      <c r="J61" s="18">
        <f t="shared" si="0"/>
        <v>86658223.63000001</v>
      </c>
      <c r="K61" s="24">
        <v>39057877.089999996</v>
      </c>
      <c r="L61" s="24">
        <v>39057877.089999996</v>
      </c>
      <c r="M61" s="18">
        <f t="shared" si="1"/>
        <v>47600346.540000014</v>
      </c>
      <c r="N61" s="20">
        <f t="shared" si="2"/>
        <v>0.50258240780005436</v>
      </c>
      <c r="O61" s="21">
        <f t="shared" si="3"/>
        <v>0.45071172075674348</v>
      </c>
      <c r="P61" s="22"/>
    </row>
    <row r="62" spans="2:16" ht="22.5">
      <c r="B62" s="12"/>
      <c r="C62" s="13"/>
      <c r="D62" s="14" t="s">
        <v>60</v>
      </c>
      <c r="E62" s="15" t="s">
        <v>181</v>
      </c>
      <c r="F62" s="15" t="s">
        <v>182</v>
      </c>
      <c r="G62" s="25" t="s">
        <v>183</v>
      </c>
      <c r="H62" s="23">
        <v>47431649.609999992</v>
      </c>
      <c r="I62" s="23">
        <v>8227407.6500000004</v>
      </c>
      <c r="J62" s="18">
        <f t="shared" si="0"/>
        <v>55659057.25999999</v>
      </c>
      <c r="K62" s="24">
        <v>26421064.199999999</v>
      </c>
      <c r="L62" s="24">
        <v>26421064.199999999</v>
      </c>
      <c r="M62" s="18">
        <f t="shared" si="1"/>
        <v>29237993.059999991</v>
      </c>
      <c r="N62" s="20">
        <f t="shared" si="2"/>
        <v>0.55703447839667075</v>
      </c>
      <c r="O62" s="21">
        <f t="shared" si="3"/>
        <v>0.47469478465255638</v>
      </c>
      <c r="P62" s="22"/>
    </row>
    <row r="63" spans="2:16" ht="22.5">
      <c r="B63" s="12"/>
      <c r="C63" s="13"/>
      <c r="D63" s="14" t="s">
        <v>60</v>
      </c>
      <c r="E63" s="15" t="s">
        <v>184</v>
      </c>
      <c r="F63" s="15" t="s">
        <v>185</v>
      </c>
      <c r="G63" s="25" t="s">
        <v>186</v>
      </c>
      <c r="H63" s="23">
        <v>36943518.950000003</v>
      </c>
      <c r="I63" s="23">
        <v>-676865.87000000011</v>
      </c>
      <c r="J63" s="18">
        <f t="shared" si="0"/>
        <v>36266653.080000006</v>
      </c>
      <c r="K63" s="24">
        <v>17859970.249999996</v>
      </c>
      <c r="L63" s="24">
        <v>17859970.249999996</v>
      </c>
      <c r="M63" s="18">
        <f t="shared" si="1"/>
        <v>18406682.830000009</v>
      </c>
      <c r="N63" s="20">
        <f t="shared" si="2"/>
        <v>0.48343987680686262</v>
      </c>
      <c r="O63" s="21">
        <f t="shared" si="3"/>
        <v>0.49246259947403986</v>
      </c>
      <c r="P63" s="22"/>
    </row>
    <row r="64" spans="2:16" ht="22.5">
      <c r="B64" s="12"/>
      <c r="C64" s="13"/>
      <c r="D64" s="14" t="s">
        <v>60</v>
      </c>
      <c r="E64" s="15" t="s">
        <v>187</v>
      </c>
      <c r="F64" s="15" t="s">
        <v>188</v>
      </c>
      <c r="G64" s="25" t="s">
        <v>189</v>
      </c>
      <c r="H64" s="23">
        <v>25852629.169999994</v>
      </c>
      <c r="I64" s="23">
        <v>1351127.1399999997</v>
      </c>
      <c r="J64" s="18">
        <f t="shared" si="0"/>
        <v>27203756.309999995</v>
      </c>
      <c r="K64" s="24">
        <v>13498584.969999997</v>
      </c>
      <c r="L64" s="24">
        <v>13498584.969999997</v>
      </c>
      <c r="M64" s="18">
        <f t="shared" si="1"/>
        <v>13705171.339999998</v>
      </c>
      <c r="N64" s="20">
        <f t="shared" si="2"/>
        <v>0.52213586793191913</v>
      </c>
      <c r="O64" s="21">
        <f t="shared" si="3"/>
        <v>0.49620298080077896</v>
      </c>
      <c r="P64" s="22"/>
    </row>
    <row r="65" spans="2:16" ht="22.5">
      <c r="B65" s="12"/>
      <c r="C65" s="13"/>
      <c r="D65" s="14" t="s">
        <v>60</v>
      </c>
      <c r="E65" s="15" t="s">
        <v>190</v>
      </c>
      <c r="F65" s="15" t="s">
        <v>191</v>
      </c>
      <c r="G65" s="25" t="s">
        <v>192</v>
      </c>
      <c r="H65" s="23">
        <v>21511289.25</v>
      </c>
      <c r="I65" s="23">
        <v>3469732.02</v>
      </c>
      <c r="J65" s="18">
        <f t="shared" si="0"/>
        <v>24981021.27</v>
      </c>
      <c r="K65" s="24">
        <v>11283485.4</v>
      </c>
      <c r="L65" s="24">
        <v>11283485.4</v>
      </c>
      <c r="M65" s="18">
        <f t="shared" si="1"/>
        <v>13697535.869999999</v>
      </c>
      <c r="N65" s="20">
        <f t="shared" si="2"/>
        <v>0.52453784935275327</v>
      </c>
      <c r="O65" s="21">
        <f t="shared" si="3"/>
        <v>0.45168231026449146</v>
      </c>
      <c r="P65" s="22"/>
    </row>
    <row r="66" spans="2:16" ht="22.5">
      <c r="B66" s="12"/>
      <c r="C66" s="13"/>
      <c r="D66" s="14" t="s">
        <v>60</v>
      </c>
      <c r="E66" s="15" t="s">
        <v>193</v>
      </c>
      <c r="F66" s="15" t="s">
        <v>194</v>
      </c>
      <c r="G66" s="25" t="s">
        <v>195</v>
      </c>
      <c r="H66" s="23">
        <v>161900463.58999997</v>
      </c>
      <c r="I66" s="23">
        <v>11701972.949999999</v>
      </c>
      <c r="J66" s="18">
        <f t="shared" si="0"/>
        <v>173602436.53999996</v>
      </c>
      <c r="K66" s="24">
        <v>83454796.75999999</v>
      </c>
      <c r="L66" s="24">
        <v>83454796.75999999</v>
      </c>
      <c r="M66" s="18">
        <f t="shared" si="1"/>
        <v>90147639.779999971</v>
      </c>
      <c r="N66" s="20">
        <f t="shared" si="2"/>
        <v>0.51546978254084941</v>
      </c>
      <c r="O66" s="21">
        <f t="shared" si="3"/>
        <v>0.48072364894931102</v>
      </c>
      <c r="P66" s="22"/>
    </row>
    <row r="67" spans="2:16" ht="22.5">
      <c r="B67" s="12"/>
      <c r="C67" s="13"/>
      <c r="D67" s="14" t="s">
        <v>60</v>
      </c>
      <c r="E67" s="15" t="s">
        <v>196</v>
      </c>
      <c r="F67" s="15" t="s">
        <v>197</v>
      </c>
      <c r="G67" s="25" t="s">
        <v>198</v>
      </c>
      <c r="H67" s="23">
        <v>31258366.299999997</v>
      </c>
      <c r="I67" s="23">
        <v>4275333.37</v>
      </c>
      <c r="J67" s="18">
        <f t="shared" si="0"/>
        <v>35533699.669999994</v>
      </c>
      <c r="K67" s="24">
        <v>15916498.779999997</v>
      </c>
      <c r="L67" s="24">
        <v>15916498.779999997</v>
      </c>
      <c r="M67" s="18">
        <f t="shared" si="1"/>
        <v>19617200.889999997</v>
      </c>
      <c r="N67" s="20">
        <f t="shared" si="2"/>
        <v>0.50919163935960399</v>
      </c>
      <c r="O67" s="21">
        <f t="shared" si="3"/>
        <v>0.4479268673911207</v>
      </c>
      <c r="P67" s="22"/>
    </row>
    <row r="68" spans="2:16" ht="22.5">
      <c r="B68" s="12"/>
      <c r="C68" s="13"/>
      <c r="D68" s="14" t="s">
        <v>60</v>
      </c>
      <c r="E68" s="15" t="s">
        <v>199</v>
      </c>
      <c r="F68" s="15" t="s">
        <v>200</v>
      </c>
      <c r="G68" s="25" t="s">
        <v>201</v>
      </c>
      <c r="H68" s="23">
        <v>24116545.970000003</v>
      </c>
      <c r="I68" s="23">
        <v>983435.05999999994</v>
      </c>
      <c r="J68" s="18">
        <f t="shared" si="0"/>
        <v>25099981.030000001</v>
      </c>
      <c r="K68" s="24">
        <v>11675908.1</v>
      </c>
      <c r="L68" s="24">
        <v>11675908.1</v>
      </c>
      <c r="M68" s="18">
        <f t="shared" si="1"/>
        <v>13424072.930000002</v>
      </c>
      <c r="N68" s="20">
        <f t="shared" si="2"/>
        <v>0.48414512237881629</v>
      </c>
      <c r="O68" s="21">
        <f t="shared" si="3"/>
        <v>0.46517597308319558</v>
      </c>
      <c r="P68" s="22"/>
    </row>
    <row r="69" spans="2:16" ht="22.5">
      <c r="B69" s="12"/>
      <c r="C69" s="13"/>
      <c r="D69" s="14" t="s">
        <v>60</v>
      </c>
      <c r="E69" s="15" t="s">
        <v>202</v>
      </c>
      <c r="F69" s="15" t="s">
        <v>203</v>
      </c>
      <c r="G69" s="25" t="s">
        <v>204</v>
      </c>
      <c r="H69" s="23">
        <v>19175699.390000001</v>
      </c>
      <c r="I69" s="23">
        <v>-73375.239999999991</v>
      </c>
      <c r="J69" s="18">
        <f t="shared" si="0"/>
        <v>19102324.150000002</v>
      </c>
      <c r="K69" s="24">
        <v>4195514.6400000006</v>
      </c>
      <c r="L69" s="24">
        <v>4195514.6400000006</v>
      </c>
      <c r="M69" s="18">
        <f t="shared" si="1"/>
        <v>14906809.510000002</v>
      </c>
      <c r="N69" s="20">
        <f t="shared" si="2"/>
        <v>0.21879330472754144</v>
      </c>
      <c r="O69" s="21">
        <f t="shared" si="3"/>
        <v>0.21963372661121972</v>
      </c>
      <c r="P69" s="22"/>
    </row>
    <row r="70" spans="2:16" ht="22.5">
      <c r="B70" s="12"/>
      <c r="C70" s="13"/>
      <c r="D70" s="14" t="s">
        <v>60</v>
      </c>
      <c r="E70" s="15" t="s">
        <v>205</v>
      </c>
      <c r="F70" s="15" t="s">
        <v>206</v>
      </c>
      <c r="G70" s="25" t="s">
        <v>207</v>
      </c>
      <c r="H70" s="23">
        <v>14650604.800000003</v>
      </c>
      <c r="I70" s="23">
        <v>-425092.06000000017</v>
      </c>
      <c r="J70" s="18">
        <f t="shared" si="0"/>
        <v>14225512.740000002</v>
      </c>
      <c r="K70" s="24">
        <v>6559384.0899999999</v>
      </c>
      <c r="L70" s="24">
        <v>6559384.0899999999</v>
      </c>
      <c r="M70" s="18">
        <f t="shared" si="1"/>
        <v>7666128.6500000022</v>
      </c>
      <c r="N70" s="20">
        <f t="shared" si="2"/>
        <v>0.44772104493597414</v>
      </c>
      <c r="O70" s="21">
        <f t="shared" si="3"/>
        <v>0.46110001164007247</v>
      </c>
      <c r="P70" s="22"/>
    </row>
    <row r="71" spans="2:16" ht="22.5">
      <c r="B71" s="12"/>
      <c r="C71" s="13"/>
      <c r="D71" s="14" t="s">
        <v>60</v>
      </c>
      <c r="E71" s="15" t="s">
        <v>208</v>
      </c>
      <c r="F71" s="15" t="s">
        <v>209</v>
      </c>
      <c r="G71" s="25" t="s">
        <v>210</v>
      </c>
      <c r="H71" s="23">
        <v>77430054.439999998</v>
      </c>
      <c r="I71" s="23">
        <v>4396723.6499999985</v>
      </c>
      <c r="J71" s="18">
        <f t="shared" si="0"/>
        <v>81826778.090000004</v>
      </c>
      <c r="K71" s="24">
        <v>36753501.169999994</v>
      </c>
      <c r="L71" s="24">
        <v>36753501.169999994</v>
      </c>
      <c r="M71" s="18">
        <f t="shared" si="1"/>
        <v>45073276.920000009</v>
      </c>
      <c r="N71" s="20">
        <f t="shared" si="2"/>
        <v>0.47466712293841951</v>
      </c>
      <c r="O71" s="21">
        <f t="shared" si="3"/>
        <v>0.44916226726629011</v>
      </c>
      <c r="P71" s="22"/>
    </row>
    <row r="72" spans="2:16" ht="22.5">
      <c r="B72" s="12"/>
      <c r="C72" s="13"/>
      <c r="D72" s="14" t="s">
        <v>60</v>
      </c>
      <c r="E72" s="15" t="s">
        <v>211</v>
      </c>
      <c r="F72" s="15" t="s">
        <v>212</v>
      </c>
      <c r="G72" s="25" t="s">
        <v>213</v>
      </c>
      <c r="H72" s="23">
        <v>330485487.35000002</v>
      </c>
      <c r="I72" s="23">
        <v>28018707.369999997</v>
      </c>
      <c r="J72" s="18">
        <f t="shared" si="0"/>
        <v>358504194.72000003</v>
      </c>
      <c r="K72" s="24">
        <v>177376508.53000003</v>
      </c>
      <c r="L72" s="24">
        <v>177376508.53000003</v>
      </c>
      <c r="M72" s="18">
        <f t="shared" si="1"/>
        <v>181127686.19</v>
      </c>
      <c r="N72" s="20">
        <f t="shared" si="2"/>
        <v>0.53671497030715232</v>
      </c>
      <c r="O72" s="21">
        <f t="shared" si="3"/>
        <v>0.49476829320933091</v>
      </c>
      <c r="P72" s="22"/>
    </row>
    <row r="73" spans="2:16" ht="22.5">
      <c r="B73" s="12"/>
      <c r="C73" s="13"/>
      <c r="D73" s="14" t="s">
        <v>60</v>
      </c>
      <c r="E73" s="15" t="s">
        <v>214</v>
      </c>
      <c r="F73" s="15" t="s">
        <v>215</v>
      </c>
      <c r="G73" s="25" t="s">
        <v>216</v>
      </c>
      <c r="H73" s="23">
        <v>45157220.419999994</v>
      </c>
      <c r="I73" s="23">
        <v>3737974.9499999997</v>
      </c>
      <c r="J73" s="18">
        <f t="shared" si="0"/>
        <v>48895195.369999997</v>
      </c>
      <c r="K73" s="24">
        <v>23818401.049999997</v>
      </c>
      <c r="L73" s="24">
        <v>23818401.049999997</v>
      </c>
      <c r="M73" s="18">
        <f t="shared" si="1"/>
        <v>25076794.32</v>
      </c>
      <c r="N73" s="20">
        <f t="shared" si="2"/>
        <v>0.52745498568044946</v>
      </c>
      <c r="O73" s="21">
        <f t="shared" si="3"/>
        <v>0.48713172878769084</v>
      </c>
      <c r="P73" s="22"/>
    </row>
    <row r="74" spans="2:16" ht="22.5">
      <c r="B74" s="12"/>
      <c r="C74" s="13"/>
      <c r="D74" s="14" t="s">
        <v>60</v>
      </c>
      <c r="E74" s="15" t="s">
        <v>217</v>
      </c>
      <c r="F74" s="15" t="s">
        <v>218</v>
      </c>
      <c r="G74" s="25" t="s">
        <v>219</v>
      </c>
      <c r="H74" s="23">
        <v>28781567.540000007</v>
      </c>
      <c r="I74" s="23">
        <v>2380249.46</v>
      </c>
      <c r="J74" s="18">
        <f t="shared" ref="J74:J137" si="4">+H74+I74</f>
        <v>31161817.000000007</v>
      </c>
      <c r="K74" s="24">
        <v>14452800.01</v>
      </c>
      <c r="L74" s="24">
        <v>14452800.01</v>
      </c>
      <c r="M74" s="18">
        <f t="shared" ref="M74:M137" si="5">+J74-K74</f>
        <v>16709016.990000008</v>
      </c>
      <c r="N74" s="20">
        <f t="shared" ref="N74:N137" si="6">IFERROR(K74/H74,0)</f>
        <v>0.50215472072234457</v>
      </c>
      <c r="O74" s="21">
        <f t="shared" ref="O74:O137" si="7">IFERROR(K74/J74,0)</f>
        <v>0.46379837254034306</v>
      </c>
      <c r="P74" s="22"/>
    </row>
    <row r="75" spans="2:16" ht="22.5">
      <c r="B75" s="12"/>
      <c r="C75" s="13"/>
      <c r="D75" s="14" t="s">
        <v>60</v>
      </c>
      <c r="E75" s="15" t="s">
        <v>220</v>
      </c>
      <c r="F75" s="15" t="s">
        <v>221</v>
      </c>
      <c r="G75" s="25" t="s">
        <v>222</v>
      </c>
      <c r="H75" s="23">
        <v>68774229.739999995</v>
      </c>
      <c r="I75" s="23">
        <v>5287095.1500000004</v>
      </c>
      <c r="J75" s="18">
        <f t="shared" si="4"/>
        <v>74061324.890000001</v>
      </c>
      <c r="K75" s="24">
        <v>34717558.349999994</v>
      </c>
      <c r="L75" s="24">
        <v>34717558.349999994</v>
      </c>
      <c r="M75" s="18">
        <f t="shared" si="5"/>
        <v>39343766.540000007</v>
      </c>
      <c r="N75" s="20">
        <f t="shared" si="6"/>
        <v>0.50480475726517382</v>
      </c>
      <c r="O75" s="21">
        <f t="shared" si="7"/>
        <v>0.46876771920519167</v>
      </c>
      <c r="P75" s="22"/>
    </row>
    <row r="76" spans="2:16" ht="22.5">
      <c r="B76" s="12"/>
      <c r="C76" s="13"/>
      <c r="D76" s="14" t="s">
        <v>60</v>
      </c>
      <c r="E76" s="15" t="s">
        <v>223</v>
      </c>
      <c r="F76" s="15" t="s">
        <v>224</v>
      </c>
      <c r="G76" s="25" t="s">
        <v>225</v>
      </c>
      <c r="H76" s="23">
        <v>29472865.379999999</v>
      </c>
      <c r="I76" s="23">
        <v>942097.70000000019</v>
      </c>
      <c r="J76" s="18">
        <f t="shared" si="4"/>
        <v>30414963.079999998</v>
      </c>
      <c r="K76" s="24">
        <v>15036809.739999998</v>
      </c>
      <c r="L76" s="24">
        <v>15036809.739999998</v>
      </c>
      <c r="M76" s="18">
        <f t="shared" si="5"/>
        <v>15378153.34</v>
      </c>
      <c r="N76" s="20">
        <f t="shared" si="6"/>
        <v>0.51019164733822697</v>
      </c>
      <c r="O76" s="21">
        <f t="shared" si="7"/>
        <v>0.49438855804128101</v>
      </c>
      <c r="P76" s="22"/>
    </row>
    <row r="77" spans="2:16" ht="22.5">
      <c r="B77" s="12"/>
      <c r="C77" s="13"/>
      <c r="D77" s="14" t="s">
        <v>60</v>
      </c>
      <c r="E77" s="15" t="s">
        <v>226</v>
      </c>
      <c r="F77" s="15" t="s">
        <v>227</v>
      </c>
      <c r="G77" s="25" t="s">
        <v>228</v>
      </c>
      <c r="H77" s="23">
        <v>22052975.539999999</v>
      </c>
      <c r="I77" s="23">
        <v>-404497.76999999979</v>
      </c>
      <c r="J77" s="18">
        <f t="shared" si="4"/>
        <v>21648477.77</v>
      </c>
      <c r="K77" s="24">
        <v>10200836.229999999</v>
      </c>
      <c r="L77" s="24">
        <v>10200836.229999999</v>
      </c>
      <c r="M77" s="18">
        <f t="shared" si="5"/>
        <v>11447641.540000001</v>
      </c>
      <c r="N77" s="20">
        <f t="shared" si="6"/>
        <v>0.46256053798715629</v>
      </c>
      <c r="O77" s="21">
        <f t="shared" si="7"/>
        <v>0.47120339537850098</v>
      </c>
      <c r="P77" s="22"/>
    </row>
    <row r="78" spans="2:16" ht="22.5">
      <c r="B78" s="12"/>
      <c r="C78" s="13"/>
      <c r="D78" s="14" t="s">
        <v>60</v>
      </c>
      <c r="E78" s="15" t="s">
        <v>229</v>
      </c>
      <c r="F78" s="15" t="s">
        <v>230</v>
      </c>
      <c r="G78" s="25" t="s">
        <v>231</v>
      </c>
      <c r="H78" s="23">
        <v>156799151.17000002</v>
      </c>
      <c r="I78" s="23">
        <v>3444474.9999999986</v>
      </c>
      <c r="J78" s="18">
        <f t="shared" si="4"/>
        <v>160243626.17000002</v>
      </c>
      <c r="K78" s="24">
        <v>73329879.500000015</v>
      </c>
      <c r="L78" s="24">
        <v>73329879.500000015</v>
      </c>
      <c r="M78" s="18">
        <f t="shared" si="5"/>
        <v>86913746.670000002</v>
      </c>
      <c r="N78" s="20">
        <f t="shared" si="6"/>
        <v>0.46766757952979299</v>
      </c>
      <c r="O78" s="21">
        <f t="shared" si="7"/>
        <v>0.45761495326001589</v>
      </c>
      <c r="P78" s="22"/>
    </row>
    <row r="79" spans="2:16" ht="22.5">
      <c r="B79" s="12"/>
      <c r="C79" s="13"/>
      <c r="D79" s="14" t="s">
        <v>60</v>
      </c>
      <c r="E79" s="15" t="s">
        <v>232</v>
      </c>
      <c r="F79" s="15" t="s">
        <v>233</v>
      </c>
      <c r="G79" s="25" t="s">
        <v>234</v>
      </c>
      <c r="H79" s="23">
        <v>290494091.45000005</v>
      </c>
      <c r="I79" s="23">
        <v>-51335.620000002906</v>
      </c>
      <c r="J79" s="18">
        <f t="shared" si="4"/>
        <v>290442755.83000004</v>
      </c>
      <c r="K79" s="24">
        <v>130594017</v>
      </c>
      <c r="L79" s="24">
        <v>130594017</v>
      </c>
      <c r="M79" s="18">
        <f t="shared" si="5"/>
        <v>159848738.83000004</v>
      </c>
      <c r="N79" s="20">
        <f t="shared" si="6"/>
        <v>0.44955825555053636</v>
      </c>
      <c r="O79" s="21">
        <f t="shared" si="7"/>
        <v>0.4496377147600073</v>
      </c>
      <c r="P79" s="22"/>
    </row>
    <row r="80" spans="2:16" ht="22.5">
      <c r="B80" s="12"/>
      <c r="C80" s="13"/>
      <c r="D80" s="14" t="s">
        <v>60</v>
      </c>
      <c r="E80" s="15" t="s">
        <v>235</v>
      </c>
      <c r="F80" s="15" t="s">
        <v>236</v>
      </c>
      <c r="G80" s="25" t="s">
        <v>237</v>
      </c>
      <c r="H80" s="23">
        <v>104413840.13000001</v>
      </c>
      <c r="I80" s="23">
        <v>1064098.6599999971</v>
      </c>
      <c r="J80" s="18">
        <f t="shared" si="4"/>
        <v>105477938.79000001</v>
      </c>
      <c r="K80" s="24">
        <v>49570234.019999981</v>
      </c>
      <c r="L80" s="24">
        <v>49570234.019999981</v>
      </c>
      <c r="M80" s="18">
        <f t="shared" si="5"/>
        <v>55907704.770000026</v>
      </c>
      <c r="N80" s="20">
        <f t="shared" si="6"/>
        <v>0.47474773419196892</v>
      </c>
      <c r="O80" s="21">
        <f t="shared" si="7"/>
        <v>0.46995831155452539</v>
      </c>
      <c r="P80" s="22"/>
    </row>
    <row r="81" spans="2:16" ht="22.5">
      <c r="B81" s="12"/>
      <c r="C81" s="13"/>
      <c r="D81" s="14" t="s">
        <v>60</v>
      </c>
      <c r="E81" s="15" t="s">
        <v>238</v>
      </c>
      <c r="F81" s="15" t="s">
        <v>239</v>
      </c>
      <c r="G81" s="25" t="s">
        <v>240</v>
      </c>
      <c r="H81" s="23">
        <v>162994586.59999996</v>
      </c>
      <c r="I81" s="23">
        <v>-3610714.359999998</v>
      </c>
      <c r="J81" s="18">
        <f t="shared" si="4"/>
        <v>159383872.23999998</v>
      </c>
      <c r="K81" s="24">
        <v>77178154.709999993</v>
      </c>
      <c r="L81" s="24">
        <v>77178154.709999993</v>
      </c>
      <c r="M81" s="18">
        <f t="shared" si="5"/>
        <v>82205717.529999986</v>
      </c>
      <c r="N81" s="20">
        <f t="shared" si="6"/>
        <v>0.47350133719103532</v>
      </c>
      <c r="O81" s="21">
        <f t="shared" si="7"/>
        <v>0.48422813190148406</v>
      </c>
      <c r="P81" s="22"/>
    </row>
    <row r="82" spans="2:16" ht="22.5">
      <c r="B82" s="12"/>
      <c r="C82" s="13"/>
      <c r="D82" s="14" t="s">
        <v>60</v>
      </c>
      <c r="E82" s="15" t="s">
        <v>241</v>
      </c>
      <c r="F82" s="15" t="s">
        <v>242</v>
      </c>
      <c r="G82" s="25" t="s">
        <v>243</v>
      </c>
      <c r="H82" s="23">
        <v>136360104.37</v>
      </c>
      <c r="I82" s="23">
        <v>-51149.500000000698</v>
      </c>
      <c r="J82" s="18">
        <f t="shared" si="4"/>
        <v>136308954.87</v>
      </c>
      <c r="K82" s="24">
        <v>61256346.909999989</v>
      </c>
      <c r="L82" s="24">
        <v>61256346.909999989</v>
      </c>
      <c r="M82" s="18">
        <f t="shared" si="5"/>
        <v>75052607.960000008</v>
      </c>
      <c r="N82" s="20">
        <f t="shared" si="6"/>
        <v>0.44922484617485181</v>
      </c>
      <c r="O82" s="21">
        <f t="shared" si="7"/>
        <v>0.44939341636373875</v>
      </c>
      <c r="P82" s="22"/>
    </row>
    <row r="83" spans="2:16" ht="22.5">
      <c r="B83" s="12"/>
      <c r="C83" s="13"/>
      <c r="D83" s="14" t="s">
        <v>60</v>
      </c>
      <c r="E83" s="15" t="s">
        <v>244</v>
      </c>
      <c r="F83" s="15" t="s">
        <v>245</v>
      </c>
      <c r="G83" s="25" t="s">
        <v>246</v>
      </c>
      <c r="H83" s="23">
        <v>172251072.95000002</v>
      </c>
      <c r="I83" s="23">
        <v>2611424.0100000007</v>
      </c>
      <c r="J83" s="18">
        <f t="shared" si="4"/>
        <v>174862496.96000001</v>
      </c>
      <c r="K83" s="24">
        <v>78283396.389999986</v>
      </c>
      <c r="L83" s="24">
        <v>78283396.389999986</v>
      </c>
      <c r="M83" s="18">
        <f t="shared" si="5"/>
        <v>96579100.570000023</v>
      </c>
      <c r="N83" s="20">
        <f t="shared" si="6"/>
        <v>0.45447261981772158</v>
      </c>
      <c r="O83" s="21">
        <f t="shared" si="7"/>
        <v>0.44768545429102158</v>
      </c>
      <c r="P83" s="22"/>
    </row>
    <row r="84" spans="2:16" ht="22.5">
      <c r="B84" s="12"/>
      <c r="C84" s="13"/>
      <c r="D84" s="14" t="s">
        <v>60</v>
      </c>
      <c r="E84" s="15" t="s">
        <v>247</v>
      </c>
      <c r="F84" s="15" t="s">
        <v>248</v>
      </c>
      <c r="G84" s="25" t="s">
        <v>249</v>
      </c>
      <c r="H84" s="23">
        <v>269310984.94999999</v>
      </c>
      <c r="I84" s="23">
        <v>10562791.949999999</v>
      </c>
      <c r="J84" s="18">
        <f t="shared" si="4"/>
        <v>279873776.89999998</v>
      </c>
      <c r="K84" s="24">
        <v>123711274.64000002</v>
      </c>
      <c r="L84" s="24">
        <v>123711274.64000002</v>
      </c>
      <c r="M84" s="18">
        <f t="shared" si="5"/>
        <v>156162502.25999996</v>
      </c>
      <c r="N84" s="20">
        <f t="shared" si="6"/>
        <v>0.45936215584733064</v>
      </c>
      <c r="O84" s="21">
        <f t="shared" si="7"/>
        <v>0.44202524441653052</v>
      </c>
      <c r="P84" s="22"/>
    </row>
    <row r="85" spans="2:16" ht="22.5">
      <c r="B85" s="12"/>
      <c r="C85" s="13"/>
      <c r="D85" s="14" t="s">
        <v>60</v>
      </c>
      <c r="E85" s="15" t="s">
        <v>250</v>
      </c>
      <c r="F85" s="15" t="s">
        <v>251</v>
      </c>
      <c r="G85" s="25" t="s">
        <v>252</v>
      </c>
      <c r="H85" s="23">
        <v>769000265.45000005</v>
      </c>
      <c r="I85" s="23">
        <v>2119544.7900000024</v>
      </c>
      <c r="J85" s="18">
        <f t="shared" si="4"/>
        <v>771119810.24000001</v>
      </c>
      <c r="K85" s="24">
        <v>384336738.82999998</v>
      </c>
      <c r="L85" s="24">
        <v>384336738.82999998</v>
      </c>
      <c r="M85" s="18">
        <f t="shared" si="5"/>
        <v>386783071.41000003</v>
      </c>
      <c r="N85" s="20">
        <f t="shared" si="6"/>
        <v>0.49978752426710227</v>
      </c>
      <c r="O85" s="21">
        <f t="shared" si="7"/>
        <v>0.49841377919000768</v>
      </c>
      <c r="P85" s="22"/>
    </row>
    <row r="86" spans="2:16" ht="22.5">
      <c r="B86" s="12"/>
      <c r="C86" s="13"/>
      <c r="D86" s="14" t="s">
        <v>60</v>
      </c>
      <c r="E86" s="15" t="s">
        <v>253</v>
      </c>
      <c r="F86" s="15" t="s">
        <v>254</v>
      </c>
      <c r="G86" s="25" t="s">
        <v>255</v>
      </c>
      <c r="H86" s="23">
        <v>131483460.00999999</v>
      </c>
      <c r="I86" s="23">
        <v>7328430.3900000006</v>
      </c>
      <c r="J86" s="18">
        <f t="shared" si="4"/>
        <v>138811890.39999998</v>
      </c>
      <c r="K86" s="24">
        <v>60715704.229999997</v>
      </c>
      <c r="L86" s="24">
        <v>60715704.229999997</v>
      </c>
      <c r="M86" s="18">
        <f t="shared" si="5"/>
        <v>78096186.169999987</v>
      </c>
      <c r="N86" s="20">
        <f t="shared" si="6"/>
        <v>0.46177446368830161</v>
      </c>
      <c r="O86" s="21">
        <f t="shared" si="7"/>
        <v>0.43739555779437761</v>
      </c>
      <c r="P86" s="22"/>
    </row>
    <row r="87" spans="2:16" ht="22.5">
      <c r="B87" s="12"/>
      <c r="C87" s="13"/>
      <c r="D87" s="14" t="s">
        <v>60</v>
      </c>
      <c r="E87" s="15" t="s">
        <v>256</v>
      </c>
      <c r="F87" s="15" t="s">
        <v>257</v>
      </c>
      <c r="G87" s="25" t="s">
        <v>258</v>
      </c>
      <c r="H87" s="23">
        <v>127182631.68000001</v>
      </c>
      <c r="I87" s="23">
        <v>1801812.5300000003</v>
      </c>
      <c r="J87" s="18">
        <f t="shared" si="4"/>
        <v>128984444.21000001</v>
      </c>
      <c r="K87" s="24">
        <v>59441974.279999994</v>
      </c>
      <c r="L87" s="24">
        <v>59441974.279999994</v>
      </c>
      <c r="M87" s="18">
        <f t="shared" si="5"/>
        <v>69542469.930000007</v>
      </c>
      <c r="N87" s="20">
        <f t="shared" si="6"/>
        <v>0.4673749355144653</v>
      </c>
      <c r="O87" s="21">
        <f t="shared" si="7"/>
        <v>0.46084607057904065</v>
      </c>
      <c r="P87" s="22"/>
    </row>
    <row r="88" spans="2:16" ht="22.5">
      <c r="B88" s="12"/>
      <c r="C88" s="13"/>
      <c r="D88" s="14" t="s">
        <v>60</v>
      </c>
      <c r="E88" s="15" t="s">
        <v>259</v>
      </c>
      <c r="F88" s="15" t="s">
        <v>260</v>
      </c>
      <c r="G88" s="25" t="s">
        <v>261</v>
      </c>
      <c r="H88" s="23">
        <v>136077913.90999997</v>
      </c>
      <c r="I88" s="23">
        <v>8674833.3500000015</v>
      </c>
      <c r="J88" s="18">
        <f t="shared" si="4"/>
        <v>144752747.25999996</v>
      </c>
      <c r="K88" s="24">
        <v>62996987.789999984</v>
      </c>
      <c r="L88" s="24">
        <v>62996987.789999984</v>
      </c>
      <c r="M88" s="18">
        <f t="shared" si="5"/>
        <v>81755759.469999969</v>
      </c>
      <c r="N88" s="20">
        <f t="shared" si="6"/>
        <v>0.4629479243168389</v>
      </c>
      <c r="O88" s="21">
        <f t="shared" si="7"/>
        <v>0.43520409099280816</v>
      </c>
      <c r="P88" s="22"/>
    </row>
    <row r="89" spans="2:16" ht="22.5">
      <c r="B89" s="12"/>
      <c r="C89" s="13"/>
      <c r="D89" s="14" t="s">
        <v>60</v>
      </c>
      <c r="E89" s="15" t="s">
        <v>262</v>
      </c>
      <c r="F89" s="15" t="s">
        <v>263</v>
      </c>
      <c r="G89" s="25" t="s">
        <v>264</v>
      </c>
      <c r="H89" s="23">
        <v>95876900.469999954</v>
      </c>
      <c r="I89" s="23">
        <v>-982904.00000000093</v>
      </c>
      <c r="J89" s="18">
        <f t="shared" si="4"/>
        <v>94893996.469999954</v>
      </c>
      <c r="K89" s="24">
        <v>40116421.719999999</v>
      </c>
      <c r="L89" s="24">
        <v>40116421.719999999</v>
      </c>
      <c r="M89" s="18">
        <f t="shared" si="5"/>
        <v>54777574.749999955</v>
      </c>
      <c r="N89" s="20">
        <f t="shared" si="6"/>
        <v>0.41841592211830519</v>
      </c>
      <c r="O89" s="21">
        <f t="shared" si="7"/>
        <v>0.42274983889715839</v>
      </c>
      <c r="P89" s="22"/>
    </row>
    <row r="90" spans="2:16" ht="22.5">
      <c r="B90" s="12"/>
      <c r="C90" s="13"/>
      <c r="D90" s="14" t="s">
        <v>60</v>
      </c>
      <c r="E90" s="15" t="s">
        <v>265</v>
      </c>
      <c r="F90" s="15" t="s">
        <v>266</v>
      </c>
      <c r="G90" s="25" t="s">
        <v>267</v>
      </c>
      <c r="H90" s="23">
        <v>144845618.48000002</v>
      </c>
      <c r="I90" s="23">
        <v>-701939.82000000123</v>
      </c>
      <c r="J90" s="18">
        <f t="shared" si="4"/>
        <v>144143678.66000003</v>
      </c>
      <c r="K90" s="24">
        <v>64195088.420000009</v>
      </c>
      <c r="L90" s="24">
        <v>64195088.420000009</v>
      </c>
      <c r="M90" s="18">
        <f t="shared" si="5"/>
        <v>79948590.24000001</v>
      </c>
      <c r="N90" s="20">
        <f t="shared" si="6"/>
        <v>0.44319661922575815</v>
      </c>
      <c r="O90" s="21">
        <f t="shared" si="7"/>
        <v>0.44535486409654251</v>
      </c>
      <c r="P90" s="22"/>
    </row>
    <row r="91" spans="2:16" ht="22.5">
      <c r="B91" s="12"/>
      <c r="C91" s="13"/>
      <c r="D91" s="14" t="s">
        <v>60</v>
      </c>
      <c r="E91" s="15" t="s">
        <v>268</v>
      </c>
      <c r="F91" s="15" t="s">
        <v>269</v>
      </c>
      <c r="G91" s="25" t="s">
        <v>270</v>
      </c>
      <c r="H91" s="23">
        <v>131037379.76000001</v>
      </c>
      <c r="I91" s="23">
        <v>3200189.3300000005</v>
      </c>
      <c r="J91" s="18">
        <f t="shared" si="4"/>
        <v>134237569.09</v>
      </c>
      <c r="K91" s="24">
        <v>58775577.360000007</v>
      </c>
      <c r="L91" s="24">
        <v>58775577.360000007</v>
      </c>
      <c r="M91" s="18">
        <f t="shared" si="5"/>
        <v>75461991.729999989</v>
      </c>
      <c r="N91" s="20">
        <f t="shared" si="6"/>
        <v>0.44854054215407646</v>
      </c>
      <c r="O91" s="21">
        <f t="shared" si="7"/>
        <v>0.43784745029607719</v>
      </c>
      <c r="P91" s="22"/>
    </row>
    <row r="92" spans="2:16" ht="22.5">
      <c r="B92" s="12"/>
      <c r="C92" s="13"/>
      <c r="D92" s="14" t="s">
        <v>60</v>
      </c>
      <c r="E92" s="15" t="s">
        <v>271</v>
      </c>
      <c r="F92" s="15" t="s">
        <v>272</v>
      </c>
      <c r="G92" s="25" t="s">
        <v>273</v>
      </c>
      <c r="H92" s="23">
        <v>44210451.219999999</v>
      </c>
      <c r="I92" s="23">
        <v>-2481524.4900000002</v>
      </c>
      <c r="J92" s="18">
        <f t="shared" si="4"/>
        <v>41728926.729999997</v>
      </c>
      <c r="K92" s="24">
        <v>20040344.630000003</v>
      </c>
      <c r="L92" s="24">
        <v>20040344.630000003</v>
      </c>
      <c r="M92" s="18">
        <f t="shared" si="5"/>
        <v>21688582.099999994</v>
      </c>
      <c r="N92" s="20">
        <f t="shared" si="6"/>
        <v>0.45329427945159984</v>
      </c>
      <c r="O92" s="21">
        <f t="shared" si="7"/>
        <v>0.48025066064286009</v>
      </c>
      <c r="P92" s="22"/>
    </row>
    <row r="93" spans="2:16" ht="22.5">
      <c r="B93" s="12"/>
      <c r="C93" s="13"/>
      <c r="D93" s="14" t="s">
        <v>60</v>
      </c>
      <c r="E93" s="15" t="s">
        <v>274</v>
      </c>
      <c r="F93" s="15" t="s">
        <v>275</v>
      </c>
      <c r="G93" s="25" t="s">
        <v>276</v>
      </c>
      <c r="H93" s="23">
        <v>117253048.39</v>
      </c>
      <c r="I93" s="23">
        <v>-539577.85000000149</v>
      </c>
      <c r="J93" s="18">
        <f t="shared" si="4"/>
        <v>116713470.53999999</v>
      </c>
      <c r="K93" s="24">
        <v>53759370.789999999</v>
      </c>
      <c r="L93" s="24">
        <v>53759370.789999999</v>
      </c>
      <c r="M93" s="18">
        <f t="shared" si="5"/>
        <v>62954099.749999993</v>
      </c>
      <c r="N93" s="20">
        <f t="shared" si="6"/>
        <v>0.45849017597554337</v>
      </c>
      <c r="O93" s="21">
        <f t="shared" si="7"/>
        <v>0.46060982113950255</v>
      </c>
      <c r="P93" s="22"/>
    </row>
    <row r="94" spans="2:16" ht="22.5">
      <c r="B94" s="12"/>
      <c r="C94" s="13"/>
      <c r="D94" s="14" t="s">
        <v>60</v>
      </c>
      <c r="E94" s="15" t="s">
        <v>277</v>
      </c>
      <c r="F94" s="15" t="s">
        <v>278</v>
      </c>
      <c r="G94" s="25" t="s">
        <v>279</v>
      </c>
      <c r="H94" s="23">
        <v>153383231.25000003</v>
      </c>
      <c r="I94" s="23">
        <v>17302412.729999997</v>
      </c>
      <c r="J94" s="18">
        <f t="shared" si="4"/>
        <v>170685643.98000002</v>
      </c>
      <c r="K94" s="24">
        <v>70327296.390000001</v>
      </c>
      <c r="L94" s="24">
        <v>70327296.390000001</v>
      </c>
      <c r="M94" s="18">
        <f t="shared" si="5"/>
        <v>100358347.59000002</v>
      </c>
      <c r="N94" s="20">
        <f t="shared" si="6"/>
        <v>0.45850707288447468</v>
      </c>
      <c r="O94" s="21">
        <f t="shared" si="7"/>
        <v>0.41202818673045843</v>
      </c>
      <c r="P94" s="22"/>
    </row>
    <row r="95" spans="2:16" ht="22.5">
      <c r="B95" s="12"/>
      <c r="C95" s="13"/>
      <c r="D95" s="14" t="s">
        <v>60</v>
      </c>
      <c r="E95" s="15" t="s">
        <v>280</v>
      </c>
      <c r="F95" s="15" t="s">
        <v>281</v>
      </c>
      <c r="G95" s="25" t="s">
        <v>282</v>
      </c>
      <c r="H95" s="23">
        <v>163828701.40000001</v>
      </c>
      <c r="I95" s="23">
        <v>27108074.400000002</v>
      </c>
      <c r="J95" s="18">
        <f t="shared" si="4"/>
        <v>190936775.80000001</v>
      </c>
      <c r="K95" s="24">
        <v>75399427.900000006</v>
      </c>
      <c r="L95" s="24">
        <v>75399427.900000006</v>
      </c>
      <c r="M95" s="18">
        <f t="shared" si="5"/>
        <v>115537347.90000001</v>
      </c>
      <c r="N95" s="20">
        <f t="shared" si="6"/>
        <v>0.46023332453760146</v>
      </c>
      <c r="O95" s="21">
        <f t="shared" si="7"/>
        <v>0.39489211852502643</v>
      </c>
      <c r="P95" s="22"/>
    </row>
    <row r="96" spans="2:16" ht="22.5">
      <c r="B96" s="12"/>
      <c r="C96" s="13"/>
      <c r="D96" s="14" t="s">
        <v>60</v>
      </c>
      <c r="E96" s="15" t="s">
        <v>283</v>
      </c>
      <c r="F96" s="15" t="s">
        <v>284</v>
      </c>
      <c r="G96" s="25" t="s">
        <v>285</v>
      </c>
      <c r="H96" s="23">
        <v>44869827</v>
      </c>
      <c r="I96" s="23">
        <v>-2919969.91</v>
      </c>
      <c r="J96" s="18">
        <f t="shared" si="4"/>
        <v>41949857.090000004</v>
      </c>
      <c r="K96" s="24">
        <v>21268989.929999996</v>
      </c>
      <c r="L96" s="24">
        <v>21268989.929999996</v>
      </c>
      <c r="M96" s="18">
        <f t="shared" si="5"/>
        <v>20680867.160000008</v>
      </c>
      <c r="N96" s="20">
        <f t="shared" si="6"/>
        <v>0.47401542087514614</v>
      </c>
      <c r="O96" s="21">
        <f t="shared" si="7"/>
        <v>0.50700983043563441</v>
      </c>
      <c r="P96" s="22"/>
    </row>
    <row r="97" spans="2:16" ht="22.5">
      <c r="B97" s="12"/>
      <c r="C97" s="13"/>
      <c r="D97" s="14" t="s">
        <v>60</v>
      </c>
      <c r="E97" s="15" t="s">
        <v>286</v>
      </c>
      <c r="F97" s="15" t="s">
        <v>287</v>
      </c>
      <c r="G97" s="25" t="s">
        <v>288</v>
      </c>
      <c r="H97" s="23">
        <v>89557698.859999999</v>
      </c>
      <c r="I97" s="23">
        <v>-2828280.6500000022</v>
      </c>
      <c r="J97" s="18">
        <f t="shared" si="4"/>
        <v>86729418.209999993</v>
      </c>
      <c r="K97" s="24">
        <v>38155528.289999999</v>
      </c>
      <c r="L97" s="24">
        <v>38155528.289999999</v>
      </c>
      <c r="M97" s="18">
        <f t="shared" si="5"/>
        <v>48573889.919999994</v>
      </c>
      <c r="N97" s="20">
        <f t="shared" si="6"/>
        <v>0.42604408973980196</v>
      </c>
      <c r="O97" s="21">
        <f t="shared" si="7"/>
        <v>0.4399375561082759</v>
      </c>
      <c r="P97" s="22"/>
    </row>
    <row r="98" spans="2:16" ht="22.5">
      <c r="B98" s="12"/>
      <c r="C98" s="13"/>
      <c r="D98" s="14" t="s">
        <v>60</v>
      </c>
      <c r="E98" s="15" t="s">
        <v>289</v>
      </c>
      <c r="F98" s="15" t="s">
        <v>290</v>
      </c>
      <c r="G98" s="25" t="s">
        <v>291</v>
      </c>
      <c r="H98" s="23">
        <v>47243037.57</v>
      </c>
      <c r="I98" s="23">
        <v>2702716.5900000003</v>
      </c>
      <c r="J98" s="18">
        <f t="shared" si="4"/>
        <v>49945754.160000004</v>
      </c>
      <c r="K98" s="24">
        <v>21612336.779999997</v>
      </c>
      <c r="L98" s="24">
        <v>21612336.779999997</v>
      </c>
      <c r="M98" s="18">
        <f t="shared" si="5"/>
        <v>28333417.380000006</v>
      </c>
      <c r="N98" s="20">
        <f t="shared" si="6"/>
        <v>0.45747136280085721</v>
      </c>
      <c r="O98" s="21">
        <f t="shared" si="7"/>
        <v>0.43271619667140082</v>
      </c>
      <c r="P98" s="22"/>
    </row>
    <row r="99" spans="2:16" ht="22.5">
      <c r="B99" s="12"/>
      <c r="C99" s="13"/>
      <c r="D99" s="14" t="s">
        <v>60</v>
      </c>
      <c r="E99" s="15" t="s">
        <v>292</v>
      </c>
      <c r="F99" s="15" t="s">
        <v>293</v>
      </c>
      <c r="G99" s="25" t="s">
        <v>294</v>
      </c>
      <c r="H99" s="23">
        <v>35598733.940000013</v>
      </c>
      <c r="I99" s="23">
        <v>4897187.34</v>
      </c>
      <c r="J99" s="18">
        <f t="shared" si="4"/>
        <v>40495921.280000016</v>
      </c>
      <c r="K99" s="24">
        <v>17346372.509999998</v>
      </c>
      <c r="L99" s="24">
        <v>17346372.509999998</v>
      </c>
      <c r="M99" s="18">
        <f t="shared" si="5"/>
        <v>23149548.770000018</v>
      </c>
      <c r="N99" s="20">
        <f t="shared" si="6"/>
        <v>0.48727498397096064</v>
      </c>
      <c r="O99" s="21">
        <f t="shared" si="7"/>
        <v>0.4283486326946947</v>
      </c>
      <c r="P99" s="22"/>
    </row>
    <row r="100" spans="2:16" ht="22.5">
      <c r="B100" s="12"/>
      <c r="C100" s="13"/>
      <c r="D100" s="14" t="s">
        <v>60</v>
      </c>
      <c r="E100" s="15" t="s">
        <v>295</v>
      </c>
      <c r="F100" s="15" t="s">
        <v>296</v>
      </c>
      <c r="G100" s="25" t="s">
        <v>297</v>
      </c>
      <c r="H100" s="23">
        <v>40566979.350000001</v>
      </c>
      <c r="I100" s="23">
        <v>1961612.7800000003</v>
      </c>
      <c r="J100" s="18">
        <f t="shared" si="4"/>
        <v>42528592.130000003</v>
      </c>
      <c r="K100" s="24">
        <v>18445049.470000003</v>
      </c>
      <c r="L100" s="24">
        <v>18445049.470000003</v>
      </c>
      <c r="M100" s="18">
        <f t="shared" si="5"/>
        <v>24083542.66</v>
      </c>
      <c r="N100" s="20">
        <f t="shared" si="6"/>
        <v>0.45468136315651025</v>
      </c>
      <c r="O100" s="21">
        <f t="shared" si="7"/>
        <v>0.43370938341005461</v>
      </c>
      <c r="P100" s="22"/>
    </row>
    <row r="101" spans="2:16" ht="22.5">
      <c r="B101" s="12"/>
      <c r="C101" s="13"/>
      <c r="D101" s="14" t="s">
        <v>60</v>
      </c>
      <c r="E101" s="15" t="s">
        <v>298</v>
      </c>
      <c r="F101" s="15" t="s">
        <v>299</v>
      </c>
      <c r="G101" s="25" t="s">
        <v>300</v>
      </c>
      <c r="H101" s="23">
        <v>46951021.750000007</v>
      </c>
      <c r="I101" s="23">
        <v>4151533.5200000005</v>
      </c>
      <c r="J101" s="18">
        <f t="shared" si="4"/>
        <v>51102555.270000011</v>
      </c>
      <c r="K101" s="24">
        <v>25305107.119999994</v>
      </c>
      <c r="L101" s="24">
        <v>25305107.119999994</v>
      </c>
      <c r="M101" s="18">
        <f t="shared" si="5"/>
        <v>25797448.150000017</v>
      </c>
      <c r="N101" s="20">
        <f t="shared" si="6"/>
        <v>0.53896818805652491</v>
      </c>
      <c r="O101" s="21">
        <f t="shared" si="7"/>
        <v>0.49518281397673031</v>
      </c>
      <c r="P101" s="22"/>
    </row>
    <row r="102" spans="2:16" ht="22.5">
      <c r="B102" s="12"/>
      <c r="C102" s="13"/>
      <c r="D102" s="14" t="s">
        <v>60</v>
      </c>
      <c r="E102" s="15" t="s">
        <v>301</v>
      </c>
      <c r="F102" s="15" t="s">
        <v>302</v>
      </c>
      <c r="G102" s="25" t="s">
        <v>303</v>
      </c>
      <c r="H102" s="23">
        <v>14402638.050000003</v>
      </c>
      <c r="I102" s="23">
        <v>1522702.2399999998</v>
      </c>
      <c r="J102" s="18">
        <f t="shared" si="4"/>
        <v>15925340.290000003</v>
      </c>
      <c r="K102" s="24">
        <v>9227138.0199999977</v>
      </c>
      <c r="L102" s="24">
        <v>9227138.0199999977</v>
      </c>
      <c r="M102" s="18">
        <f t="shared" si="5"/>
        <v>6698202.2700000051</v>
      </c>
      <c r="N102" s="20">
        <f t="shared" si="6"/>
        <v>0.64065610674705498</v>
      </c>
      <c r="O102" s="21">
        <f t="shared" si="7"/>
        <v>0.57939973978414727</v>
      </c>
      <c r="P102" s="22"/>
    </row>
    <row r="103" spans="2:16" ht="22.5">
      <c r="B103" s="12"/>
      <c r="C103" s="13"/>
      <c r="D103" s="14" t="s">
        <v>60</v>
      </c>
      <c r="E103" s="15" t="s">
        <v>304</v>
      </c>
      <c r="F103" s="15" t="s">
        <v>305</v>
      </c>
      <c r="G103" s="25" t="s">
        <v>306</v>
      </c>
      <c r="H103" s="23">
        <v>15604473.840000004</v>
      </c>
      <c r="I103" s="23">
        <v>1179629.93</v>
      </c>
      <c r="J103" s="18">
        <f t="shared" si="4"/>
        <v>16784103.770000003</v>
      </c>
      <c r="K103" s="24">
        <v>8955848.7000000011</v>
      </c>
      <c r="L103" s="24">
        <v>8955848.7000000011</v>
      </c>
      <c r="M103" s="18">
        <f t="shared" si="5"/>
        <v>7828255.0700000022</v>
      </c>
      <c r="N103" s="20">
        <f t="shared" si="6"/>
        <v>0.57392827158599014</v>
      </c>
      <c r="O103" s="21">
        <f t="shared" si="7"/>
        <v>0.53359111828227213</v>
      </c>
      <c r="P103" s="22"/>
    </row>
    <row r="104" spans="2:16" ht="22.5">
      <c r="B104" s="12"/>
      <c r="C104" s="13"/>
      <c r="D104" s="14" t="s">
        <v>60</v>
      </c>
      <c r="E104" s="15" t="s">
        <v>307</v>
      </c>
      <c r="F104" s="15" t="s">
        <v>308</v>
      </c>
      <c r="G104" s="25" t="s">
        <v>309</v>
      </c>
      <c r="H104" s="23">
        <v>42291854.839999996</v>
      </c>
      <c r="I104" s="23">
        <v>3385525.5699999994</v>
      </c>
      <c r="J104" s="18">
        <f t="shared" si="4"/>
        <v>45677380.409999996</v>
      </c>
      <c r="K104" s="24">
        <v>20341814.259999994</v>
      </c>
      <c r="L104" s="24">
        <v>20341814.259999994</v>
      </c>
      <c r="M104" s="18">
        <f t="shared" si="5"/>
        <v>25335566.150000002</v>
      </c>
      <c r="N104" s="20">
        <f t="shared" si="6"/>
        <v>0.48098657145584767</v>
      </c>
      <c r="O104" s="21">
        <f t="shared" si="7"/>
        <v>0.44533670883513776</v>
      </c>
      <c r="P104" s="22"/>
    </row>
    <row r="105" spans="2:16" ht="22.5">
      <c r="B105" s="12"/>
      <c r="C105" s="13"/>
      <c r="D105" s="14" t="s">
        <v>60</v>
      </c>
      <c r="E105" s="15" t="s">
        <v>310</v>
      </c>
      <c r="F105" s="15" t="s">
        <v>311</v>
      </c>
      <c r="G105" s="25" t="s">
        <v>312</v>
      </c>
      <c r="H105" s="23">
        <v>42555463.06000001</v>
      </c>
      <c r="I105" s="23">
        <v>671628.84000000008</v>
      </c>
      <c r="J105" s="18">
        <f t="shared" si="4"/>
        <v>43227091.900000013</v>
      </c>
      <c r="K105" s="24">
        <v>20258302.129999995</v>
      </c>
      <c r="L105" s="24">
        <v>20258302.129999995</v>
      </c>
      <c r="M105" s="18">
        <f t="shared" si="5"/>
        <v>22968789.770000018</v>
      </c>
      <c r="N105" s="20">
        <f t="shared" si="6"/>
        <v>0.4760446878803154</v>
      </c>
      <c r="O105" s="21">
        <f t="shared" si="7"/>
        <v>0.4686482767997629</v>
      </c>
      <c r="P105" s="22"/>
    </row>
    <row r="106" spans="2:16" ht="22.5">
      <c r="B106" s="12"/>
      <c r="C106" s="13"/>
      <c r="D106" s="14" t="s">
        <v>60</v>
      </c>
      <c r="E106" s="15" t="s">
        <v>313</v>
      </c>
      <c r="F106" s="15" t="s">
        <v>314</v>
      </c>
      <c r="G106" s="25" t="s">
        <v>315</v>
      </c>
      <c r="H106" s="23">
        <v>47024719.579999991</v>
      </c>
      <c r="I106" s="23">
        <v>3680263.8600000003</v>
      </c>
      <c r="J106" s="18">
        <f t="shared" si="4"/>
        <v>50704983.43999999</v>
      </c>
      <c r="K106" s="24">
        <v>19946877.120000005</v>
      </c>
      <c r="L106" s="24">
        <v>19946877.120000005</v>
      </c>
      <c r="M106" s="18">
        <f t="shared" si="5"/>
        <v>30758106.319999985</v>
      </c>
      <c r="N106" s="20">
        <f t="shared" si="6"/>
        <v>0.42417854477719374</v>
      </c>
      <c r="O106" s="21">
        <f t="shared" si="7"/>
        <v>0.39339086154329306</v>
      </c>
      <c r="P106" s="22"/>
    </row>
    <row r="107" spans="2:16" ht="22.5">
      <c r="B107" s="12"/>
      <c r="C107" s="13"/>
      <c r="D107" s="14" t="s">
        <v>60</v>
      </c>
      <c r="E107" s="15" t="s">
        <v>316</v>
      </c>
      <c r="F107" s="15" t="s">
        <v>317</v>
      </c>
      <c r="G107" s="25" t="s">
        <v>318</v>
      </c>
      <c r="H107" s="23">
        <v>37540907.670000002</v>
      </c>
      <c r="I107" s="23">
        <v>-1603301.9100000001</v>
      </c>
      <c r="J107" s="18">
        <f t="shared" si="4"/>
        <v>35937605.760000005</v>
      </c>
      <c r="K107" s="24">
        <v>16778008.059999999</v>
      </c>
      <c r="L107" s="24">
        <v>16778008.059999999</v>
      </c>
      <c r="M107" s="18">
        <f t="shared" si="5"/>
        <v>19159597.700000007</v>
      </c>
      <c r="N107" s="20">
        <f t="shared" si="6"/>
        <v>0.44692600955431289</v>
      </c>
      <c r="O107" s="21">
        <f t="shared" si="7"/>
        <v>0.46686493730404804</v>
      </c>
      <c r="P107" s="22"/>
    </row>
    <row r="108" spans="2:16" ht="22.5">
      <c r="B108" s="12"/>
      <c r="C108" s="13"/>
      <c r="D108" s="14" t="s">
        <v>60</v>
      </c>
      <c r="E108" s="15" t="s">
        <v>319</v>
      </c>
      <c r="F108" s="15" t="s">
        <v>320</v>
      </c>
      <c r="G108" s="25" t="s">
        <v>321</v>
      </c>
      <c r="H108" s="23">
        <v>44341245.340000004</v>
      </c>
      <c r="I108" s="23">
        <v>51953.540000000154</v>
      </c>
      <c r="J108" s="18">
        <f t="shared" si="4"/>
        <v>44393198.880000003</v>
      </c>
      <c r="K108" s="24">
        <v>20283952.980000004</v>
      </c>
      <c r="L108" s="24">
        <v>20283952.980000004</v>
      </c>
      <c r="M108" s="18">
        <f t="shared" si="5"/>
        <v>24109245.899999999</v>
      </c>
      <c r="N108" s="20">
        <f t="shared" si="6"/>
        <v>0.45745113436635837</v>
      </c>
      <c r="O108" s="21">
        <f t="shared" si="7"/>
        <v>0.45691577745568407</v>
      </c>
      <c r="P108" s="22"/>
    </row>
    <row r="109" spans="2:16" ht="22.5">
      <c r="B109" s="12"/>
      <c r="C109" s="13"/>
      <c r="D109" s="14" t="s">
        <v>60</v>
      </c>
      <c r="E109" s="15" t="s">
        <v>322</v>
      </c>
      <c r="F109" s="15" t="s">
        <v>323</v>
      </c>
      <c r="G109" s="25" t="s">
        <v>324</v>
      </c>
      <c r="H109" s="23">
        <v>35803667.599999994</v>
      </c>
      <c r="I109" s="23">
        <v>962211.12000000023</v>
      </c>
      <c r="J109" s="18">
        <f t="shared" si="4"/>
        <v>36765878.719999991</v>
      </c>
      <c r="K109" s="24">
        <v>16091808.870000007</v>
      </c>
      <c r="L109" s="24">
        <v>16091808.870000007</v>
      </c>
      <c r="M109" s="18">
        <f t="shared" si="5"/>
        <v>20674069.849999987</v>
      </c>
      <c r="N109" s="20">
        <f t="shared" si="6"/>
        <v>0.44944582353345303</v>
      </c>
      <c r="O109" s="21">
        <f t="shared" si="7"/>
        <v>0.43768323865047037</v>
      </c>
      <c r="P109" s="22"/>
    </row>
    <row r="110" spans="2:16" ht="22.5">
      <c r="B110" s="12"/>
      <c r="C110" s="13"/>
      <c r="D110" s="14" t="s">
        <v>60</v>
      </c>
      <c r="E110" s="15" t="s">
        <v>325</v>
      </c>
      <c r="F110" s="15" t="s">
        <v>326</v>
      </c>
      <c r="G110" s="25" t="s">
        <v>327</v>
      </c>
      <c r="H110" s="23">
        <v>24883722.940000005</v>
      </c>
      <c r="I110" s="23">
        <v>3839722.11</v>
      </c>
      <c r="J110" s="18">
        <f t="shared" si="4"/>
        <v>28723445.050000004</v>
      </c>
      <c r="K110" s="24">
        <v>11629426.67</v>
      </c>
      <c r="L110" s="24">
        <v>11629426.67</v>
      </c>
      <c r="M110" s="18">
        <f t="shared" si="5"/>
        <v>17094018.380000003</v>
      </c>
      <c r="N110" s="20">
        <f t="shared" si="6"/>
        <v>0.4673507536649979</v>
      </c>
      <c r="O110" s="21">
        <f t="shared" si="7"/>
        <v>0.40487576088997018</v>
      </c>
      <c r="P110" s="22"/>
    </row>
    <row r="111" spans="2:16" ht="22.5">
      <c r="B111" s="12"/>
      <c r="C111" s="13"/>
      <c r="D111" s="14" t="s">
        <v>60</v>
      </c>
      <c r="E111" s="15" t="s">
        <v>328</v>
      </c>
      <c r="F111" s="15" t="s">
        <v>329</v>
      </c>
      <c r="G111" s="25" t="s">
        <v>330</v>
      </c>
      <c r="H111" s="23">
        <v>40498273.920000002</v>
      </c>
      <c r="I111" s="23">
        <v>-1352377.2200000007</v>
      </c>
      <c r="J111" s="18">
        <f t="shared" si="4"/>
        <v>39145896.700000003</v>
      </c>
      <c r="K111" s="24">
        <v>18321901.770000003</v>
      </c>
      <c r="L111" s="24">
        <v>18321901.770000003</v>
      </c>
      <c r="M111" s="18">
        <f t="shared" si="5"/>
        <v>20823994.93</v>
      </c>
      <c r="N111" s="20">
        <f t="shared" si="6"/>
        <v>0.4524119177571112</v>
      </c>
      <c r="O111" s="21">
        <f t="shared" si="7"/>
        <v>0.46804143766107681</v>
      </c>
      <c r="P111" s="22"/>
    </row>
    <row r="112" spans="2:16" ht="22.5">
      <c r="B112" s="12"/>
      <c r="C112" s="13"/>
      <c r="D112" s="14" t="s">
        <v>60</v>
      </c>
      <c r="E112" s="15" t="s">
        <v>331</v>
      </c>
      <c r="F112" s="15" t="s">
        <v>332</v>
      </c>
      <c r="G112" s="25" t="s">
        <v>333</v>
      </c>
      <c r="H112" s="23">
        <v>35356001.38000001</v>
      </c>
      <c r="I112" s="23">
        <v>282965.58000000019</v>
      </c>
      <c r="J112" s="18">
        <f t="shared" si="4"/>
        <v>35638966.960000008</v>
      </c>
      <c r="K112" s="24">
        <v>16451419.159999996</v>
      </c>
      <c r="L112" s="24">
        <v>16451419.159999996</v>
      </c>
      <c r="M112" s="18">
        <f t="shared" si="5"/>
        <v>19187547.800000012</v>
      </c>
      <c r="N112" s="20">
        <f t="shared" si="6"/>
        <v>0.46530768519842136</v>
      </c>
      <c r="O112" s="21">
        <f t="shared" si="7"/>
        <v>0.46161324424651595</v>
      </c>
      <c r="P112" s="22"/>
    </row>
    <row r="113" spans="2:16" ht="22.5">
      <c r="B113" s="12"/>
      <c r="C113" s="13"/>
      <c r="D113" s="14" t="s">
        <v>60</v>
      </c>
      <c r="E113" s="15" t="s">
        <v>334</v>
      </c>
      <c r="F113" s="15" t="s">
        <v>335</v>
      </c>
      <c r="G113" s="25" t="s">
        <v>336</v>
      </c>
      <c r="H113" s="23">
        <v>225366592.28</v>
      </c>
      <c r="I113" s="23">
        <v>3352656.3199999994</v>
      </c>
      <c r="J113" s="18">
        <f t="shared" si="4"/>
        <v>228719248.59999999</v>
      </c>
      <c r="K113" s="24">
        <v>109120491.39000002</v>
      </c>
      <c r="L113" s="24">
        <v>109120491.39000002</v>
      </c>
      <c r="M113" s="18">
        <f t="shared" si="5"/>
        <v>119598757.20999998</v>
      </c>
      <c r="N113" s="20">
        <f t="shared" si="6"/>
        <v>0.48419106969690751</v>
      </c>
      <c r="O113" s="21">
        <f t="shared" si="7"/>
        <v>0.47709360737205581</v>
      </c>
      <c r="P113" s="22"/>
    </row>
    <row r="114" spans="2:16" ht="22.5">
      <c r="B114" s="12"/>
      <c r="C114" s="13"/>
      <c r="D114" s="14" t="s">
        <v>60</v>
      </c>
      <c r="E114" s="15" t="s">
        <v>337</v>
      </c>
      <c r="F114" s="15" t="s">
        <v>338</v>
      </c>
      <c r="G114" s="25" t="s">
        <v>339</v>
      </c>
      <c r="H114" s="23">
        <v>182942732.14999998</v>
      </c>
      <c r="I114" s="23">
        <v>26961747.600000001</v>
      </c>
      <c r="J114" s="18">
        <f t="shared" si="4"/>
        <v>209904479.74999997</v>
      </c>
      <c r="K114" s="24">
        <v>85295050.61999999</v>
      </c>
      <c r="L114" s="24">
        <v>85295050.61999999</v>
      </c>
      <c r="M114" s="18">
        <f t="shared" si="5"/>
        <v>124609429.12999998</v>
      </c>
      <c r="N114" s="20">
        <f t="shared" si="6"/>
        <v>0.46623907721058927</v>
      </c>
      <c r="O114" s="21">
        <f t="shared" si="7"/>
        <v>0.40635174018957543</v>
      </c>
      <c r="P114" s="22"/>
    </row>
    <row r="115" spans="2:16" ht="22.5">
      <c r="B115" s="12"/>
      <c r="C115" s="13"/>
      <c r="D115" s="14" t="s">
        <v>60</v>
      </c>
      <c r="E115" s="15" t="s">
        <v>340</v>
      </c>
      <c r="F115" s="15" t="s">
        <v>341</v>
      </c>
      <c r="G115" s="25" t="s">
        <v>342</v>
      </c>
      <c r="H115" s="23">
        <v>129852046.54999998</v>
      </c>
      <c r="I115" s="23">
        <v>-7177796.1900000013</v>
      </c>
      <c r="J115" s="18">
        <f t="shared" si="4"/>
        <v>122674250.35999998</v>
      </c>
      <c r="K115" s="24">
        <v>59038451.869999997</v>
      </c>
      <c r="L115" s="24">
        <v>59038451.870000005</v>
      </c>
      <c r="M115" s="18">
        <f t="shared" si="5"/>
        <v>63635798.489999987</v>
      </c>
      <c r="N115" s="20">
        <f t="shared" si="6"/>
        <v>0.45465938688357166</v>
      </c>
      <c r="O115" s="21">
        <f t="shared" si="7"/>
        <v>0.48126197385959724</v>
      </c>
      <c r="P115" s="22"/>
    </row>
    <row r="116" spans="2:16" ht="22.5">
      <c r="B116" s="12"/>
      <c r="C116" s="13"/>
      <c r="D116" s="14" t="s">
        <v>60</v>
      </c>
      <c r="E116" s="15" t="s">
        <v>343</v>
      </c>
      <c r="F116" s="15" t="s">
        <v>344</v>
      </c>
      <c r="G116" s="25" t="s">
        <v>345</v>
      </c>
      <c r="H116" s="23">
        <v>94845663.980000004</v>
      </c>
      <c r="I116" s="23">
        <v>-39470426.50999999</v>
      </c>
      <c r="J116" s="18">
        <f t="shared" si="4"/>
        <v>55375237.470000014</v>
      </c>
      <c r="K116" s="24">
        <v>22118115.949999999</v>
      </c>
      <c r="L116" s="24">
        <v>22118115.949999999</v>
      </c>
      <c r="M116" s="18">
        <f t="shared" si="5"/>
        <v>33257121.520000014</v>
      </c>
      <c r="N116" s="20">
        <f t="shared" si="6"/>
        <v>0.23320112930691297</v>
      </c>
      <c r="O116" s="21">
        <f t="shared" si="7"/>
        <v>0.39942250291897474</v>
      </c>
      <c r="P116" s="22"/>
    </row>
    <row r="117" spans="2:16" ht="22.5">
      <c r="B117" s="12"/>
      <c r="C117" s="13"/>
      <c r="D117" s="14" t="s">
        <v>60</v>
      </c>
      <c r="E117" s="15" t="s">
        <v>346</v>
      </c>
      <c r="F117" s="15" t="s">
        <v>347</v>
      </c>
      <c r="G117" s="25" t="s">
        <v>348</v>
      </c>
      <c r="H117" s="23">
        <v>20565851.130000006</v>
      </c>
      <c r="I117" s="23">
        <v>-3375598.82</v>
      </c>
      <c r="J117" s="18">
        <f t="shared" si="4"/>
        <v>17190252.310000006</v>
      </c>
      <c r="K117" s="24">
        <v>7864032.379999999</v>
      </c>
      <c r="L117" s="24">
        <v>7864032.379999999</v>
      </c>
      <c r="M117" s="18">
        <f t="shared" si="5"/>
        <v>9326219.9300000072</v>
      </c>
      <c r="N117" s="20">
        <f t="shared" si="6"/>
        <v>0.38238302564237209</v>
      </c>
      <c r="O117" s="21">
        <f t="shared" si="7"/>
        <v>0.45747044535380621</v>
      </c>
      <c r="P117" s="22"/>
    </row>
    <row r="118" spans="2:16" ht="22.5">
      <c r="B118" s="12"/>
      <c r="C118" s="13"/>
      <c r="D118" s="14" t="s">
        <v>60</v>
      </c>
      <c r="E118" s="15" t="s">
        <v>349</v>
      </c>
      <c r="F118" s="15" t="s">
        <v>350</v>
      </c>
      <c r="G118" s="25" t="s">
        <v>351</v>
      </c>
      <c r="H118" s="23">
        <v>43283261.909999996</v>
      </c>
      <c r="I118" s="23">
        <v>1500686.33</v>
      </c>
      <c r="J118" s="18">
        <f t="shared" si="4"/>
        <v>44783948.239999995</v>
      </c>
      <c r="K118" s="24">
        <v>20973317.969999995</v>
      </c>
      <c r="L118" s="24">
        <v>20973317.969999995</v>
      </c>
      <c r="M118" s="18">
        <f t="shared" si="5"/>
        <v>23810630.27</v>
      </c>
      <c r="N118" s="20">
        <f t="shared" si="6"/>
        <v>0.48455955130207967</v>
      </c>
      <c r="O118" s="21">
        <f t="shared" si="7"/>
        <v>0.46832221798762952</v>
      </c>
      <c r="P118" s="22"/>
    </row>
    <row r="119" spans="2:16" ht="22.5">
      <c r="B119" s="12"/>
      <c r="C119" s="13"/>
      <c r="D119" s="14" t="s">
        <v>60</v>
      </c>
      <c r="E119" s="15" t="s">
        <v>352</v>
      </c>
      <c r="F119" s="15" t="s">
        <v>353</v>
      </c>
      <c r="G119" s="25" t="s">
        <v>354</v>
      </c>
      <c r="H119" s="23">
        <v>14282202.940000001</v>
      </c>
      <c r="I119" s="23">
        <v>2051658.54</v>
      </c>
      <c r="J119" s="18">
        <f t="shared" si="4"/>
        <v>16333861.48</v>
      </c>
      <c r="K119" s="24">
        <v>7657923.8499999996</v>
      </c>
      <c r="L119" s="24">
        <v>7657923.8499999996</v>
      </c>
      <c r="M119" s="18">
        <f t="shared" si="5"/>
        <v>8675937.6300000008</v>
      </c>
      <c r="N119" s="20">
        <f t="shared" si="6"/>
        <v>0.53618646102223777</v>
      </c>
      <c r="O119" s="21">
        <f t="shared" si="7"/>
        <v>0.4688373205182832</v>
      </c>
      <c r="P119" s="22"/>
    </row>
    <row r="120" spans="2:16" ht="22.5">
      <c r="B120" s="12"/>
      <c r="C120" s="13"/>
      <c r="D120" s="14" t="s">
        <v>60</v>
      </c>
      <c r="E120" s="15" t="s">
        <v>355</v>
      </c>
      <c r="F120" s="15" t="s">
        <v>356</v>
      </c>
      <c r="G120" s="25" t="s">
        <v>357</v>
      </c>
      <c r="H120" s="23">
        <v>74168</v>
      </c>
      <c r="I120" s="23">
        <v>-28307</v>
      </c>
      <c r="J120" s="18">
        <f t="shared" si="4"/>
        <v>45861</v>
      </c>
      <c r="K120" s="24">
        <v>2923.2</v>
      </c>
      <c r="L120" s="24">
        <v>2923.2</v>
      </c>
      <c r="M120" s="18">
        <f t="shared" si="5"/>
        <v>42937.8</v>
      </c>
      <c r="N120" s="20">
        <f t="shared" si="6"/>
        <v>3.9413224031927513E-2</v>
      </c>
      <c r="O120" s="21">
        <f t="shared" si="7"/>
        <v>6.3740433047687575E-2</v>
      </c>
      <c r="P120" s="22"/>
    </row>
    <row r="121" spans="2:16" ht="22.5">
      <c r="B121" s="12"/>
      <c r="C121" s="13"/>
      <c r="D121" s="14" t="s">
        <v>60</v>
      </c>
      <c r="E121" s="15" t="s">
        <v>358</v>
      </c>
      <c r="F121" s="15" t="s">
        <v>359</v>
      </c>
      <c r="G121" s="25" t="s">
        <v>87</v>
      </c>
      <c r="H121" s="23">
        <v>321463305.75</v>
      </c>
      <c r="I121" s="23">
        <v>-32640112.629999995</v>
      </c>
      <c r="J121" s="18">
        <f t="shared" si="4"/>
        <v>288823193.12</v>
      </c>
      <c r="K121" s="24">
        <v>86964758.129999995</v>
      </c>
      <c r="L121" s="24">
        <v>86964758.13000001</v>
      </c>
      <c r="M121" s="18">
        <f t="shared" si="5"/>
        <v>201858434.99000001</v>
      </c>
      <c r="N121" s="20">
        <f t="shared" si="6"/>
        <v>0.27052779142896</v>
      </c>
      <c r="O121" s="21">
        <f t="shared" si="7"/>
        <v>0.30110032781843787</v>
      </c>
      <c r="P121" s="22"/>
    </row>
    <row r="122" spans="2:16" ht="22.5">
      <c r="B122" s="12"/>
      <c r="C122" s="13"/>
      <c r="D122" s="14" t="s">
        <v>60</v>
      </c>
      <c r="E122" s="15" t="s">
        <v>360</v>
      </c>
      <c r="F122" s="15" t="s">
        <v>361</v>
      </c>
      <c r="G122" s="25" t="s">
        <v>362</v>
      </c>
      <c r="H122" s="23">
        <v>22464402.520000003</v>
      </c>
      <c r="I122" s="23">
        <v>1527230.5499999998</v>
      </c>
      <c r="J122" s="18">
        <f t="shared" si="4"/>
        <v>23991633.070000004</v>
      </c>
      <c r="K122" s="24">
        <v>11313456.859999999</v>
      </c>
      <c r="L122" s="24">
        <v>11313456.859999999</v>
      </c>
      <c r="M122" s="18">
        <f t="shared" si="5"/>
        <v>12678176.210000005</v>
      </c>
      <c r="N122" s="20">
        <f t="shared" si="6"/>
        <v>0.503617082623393</v>
      </c>
      <c r="O122" s="21">
        <f t="shared" si="7"/>
        <v>0.4715584315161418</v>
      </c>
      <c r="P122" s="22"/>
    </row>
    <row r="123" spans="2:16" ht="33.75">
      <c r="B123" s="12"/>
      <c r="C123" s="13"/>
      <c r="D123" s="14" t="s">
        <v>60</v>
      </c>
      <c r="E123" s="15" t="s">
        <v>363</v>
      </c>
      <c r="F123" s="15" t="s">
        <v>364</v>
      </c>
      <c r="G123" s="25" t="s">
        <v>27</v>
      </c>
      <c r="H123" s="23">
        <v>231177045.90000001</v>
      </c>
      <c r="I123" s="23">
        <v>179113730.88999999</v>
      </c>
      <c r="J123" s="18">
        <f t="shared" si="4"/>
        <v>410290776.78999996</v>
      </c>
      <c r="K123" s="24">
        <v>117087372.76000001</v>
      </c>
      <c r="L123" s="24">
        <v>117087372.76000001</v>
      </c>
      <c r="M123" s="18">
        <f t="shared" si="5"/>
        <v>293203404.02999997</v>
      </c>
      <c r="N123" s="20">
        <f t="shared" si="6"/>
        <v>0.5064835581065793</v>
      </c>
      <c r="O123" s="21">
        <f t="shared" si="7"/>
        <v>0.28537656555689306</v>
      </c>
      <c r="P123" s="22"/>
    </row>
    <row r="124" spans="2:16" ht="33.75">
      <c r="B124" s="12"/>
      <c r="C124" s="13"/>
      <c r="D124" s="14" t="s">
        <v>60</v>
      </c>
      <c r="E124" s="15" t="s">
        <v>365</v>
      </c>
      <c r="F124" s="15" t="s">
        <v>366</v>
      </c>
      <c r="G124" s="25" t="s">
        <v>27</v>
      </c>
      <c r="H124" s="23">
        <v>566244903.06999993</v>
      </c>
      <c r="I124" s="23">
        <v>56009430.580000013</v>
      </c>
      <c r="J124" s="18">
        <f t="shared" si="4"/>
        <v>622254333.64999998</v>
      </c>
      <c r="K124" s="24">
        <v>107285578.75999999</v>
      </c>
      <c r="L124" s="24">
        <v>107285578.75999999</v>
      </c>
      <c r="M124" s="18">
        <f t="shared" si="5"/>
        <v>514968754.88999999</v>
      </c>
      <c r="N124" s="20">
        <f t="shared" si="6"/>
        <v>0.18946851120130473</v>
      </c>
      <c r="O124" s="21">
        <f t="shared" si="7"/>
        <v>0.17241435367864391</v>
      </c>
      <c r="P124" s="22"/>
    </row>
    <row r="125" spans="2:16" ht="22.5">
      <c r="B125" s="12"/>
      <c r="C125" s="13"/>
      <c r="D125" s="14" t="s">
        <v>60</v>
      </c>
      <c r="E125" s="15" t="s">
        <v>367</v>
      </c>
      <c r="F125" s="15" t="s">
        <v>368</v>
      </c>
      <c r="G125" s="25" t="s">
        <v>369</v>
      </c>
      <c r="H125" s="23">
        <v>30423870.170000002</v>
      </c>
      <c r="I125" s="23">
        <v>-363678.54999999993</v>
      </c>
      <c r="J125" s="18">
        <f t="shared" si="4"/>
        <v>30060191.620000001</v>
      </c>
      <c r="K125" s="24">
        <v>11840783.25</v>
      </c>
      <c r="L125" s="24">
        <v>11840783.25</v>
      </c>
      <c r="M125" s="18">
        <f t="shared" si="5"/>
        <v>18219408.370000001</v>
      </c>
      <c r="N125" s="20">
        <f t="shared" si="6"/>
        <v>0.38919385284768321</v>
      </c>
      <c r="O125" s="21">
        <f t="shared" si="7"/>
        <v>0.39390245410551378</v>
      </c>
      <c r="P125" s="22"/>
    </row>
    <row r="126" spans="2:16" ht="22.5">
      <c r="B126" s="12"/>
      <c r="C126" s="13"/>
      <c r="D126" s="14" t="s">
        <v>60</v>
      </c>
      <c r="E126" s="15" t="s">
        <v>370</v>
      </c>
      <c r="F126" s="15" t="s">
        <v>371</v>
      </c>
      <c r="G126" s="25" t="s">
        <v>372</v>
      </c>
      <c r="H126" s="23">
        <v>73610765.220000014</v>
      </c>
      <c r="I126" s="23">
        <v>5904764.7800000021</v>
      </c>
      <c r="J126" s="18">
        <f t="shared" si="4"/>
        <v>79515530.000000015</v>
      </c>
      <c r="K126" s="24">
        <v>34544229.350000009</v>
      </c>
      <c r="L126" s="24">
        <v>34544229.350000009</v>
      </c>
      <c r="M126" s="18">
        <f t="shared" si="5"/>
        <v>44971300.650000006</v>
      </c>
      <c r="N126" s="20">
        <f t="shared" si="6"/>
        <v>0.46928230193991188</v>
      </c>
      <c r="O126" s="21">
        <f t="shared" si="7"/>
        <v>0.43443374332033002</v>
      </c>
      <c r="P126" s="22"/>
    </row>
    <row r="127" spans="2:16" ht="33.75">
      <c r="B127" s="12"/>
      <c r="C127" s="13"/>
      <c r="D127" s="14" t="s">
        <v>60</v>
      </c>
      <c r="E127" s="15" t="s">
        <v>373</v>
      </c>
      <c r="F127" s="15" t="s">
        <v>374</v>
      </c>
      <c r="G127" s="25" t="s">
        <v>59</v>
      </c>
      <c r="H127" s="23">
        <v>227059979</v>
      </c>
      <c r="I127" s="23">
        <v>89973984.069999993</v>
      </c>
      <c r="J127" s="18">
        <f t="shared" si="4"/>
        <v>317033963.06999999</v>
      </c>
      <c r="K127" s="24">
        <v>3305621.5200000107</v>
      </c>
      <c r="L127" s="24">
        <v>3305621.52</v>
      </c>
      <c r="M127" s="18">
        <f t="shared" si="5"/>
        <v>313728341.54999995</v>
      </c>
      <c r="N127" s="20">
        <f t="shared" si="6"/>
        <v>1.4558362660643118E-2</v>
      </c>
      <c r="O127" s="21">
        <f t="shared" si="7"/>
        <v>1.0426711031177883E-2</v>
      </c>
      <c r="P127" s="22"/>
    </row>
    <row r="128" spans="2:16" ht="22.5">
      <c r="B128" s="12"/>
      <c r="C128" s="13"/>
      <c r="D128" s="14" t="s">
        <v>60</v>
      </c>
      <c r="E128" s="15" t="s">
        <v>375</v>
      </c>
      <c r="F128" s="15" t="s">
        <v>376</v>
      </c>
      <c r="G128" s="25" t="s">
        <v>377</v>
      </c>
      <c r="H128" s="23">
        <v>45433285.199999996</v>
      </c>
      <c r="I128" s="23">
        <v>6531197.7599999998</v>
      </c>
      <c r="J128" s="18">
        <f t="shared" si="4"/>
        <v>51964482.959999993</v>
      </c>
      <c r="K128" s="24">
        <v>20924814.119999994</v>
      </c>
      <c r="L128" s="24">
        <v>20924814.119999994</v>
      </c>
      <c r="M128" s="18">
        <f t="shared" si="5"/>
        <v>31039668.84</v>
      </c>
      <c r="N128" s="20">
        <f t="shared" si="6"/>
        <v>0.46056132696299046</v>
      </c>
      <c r="O128" s="21">
        <f t="shared" si="7"/>
        <v>0.40267530682653013</v>
      </c>
      <c r="P128" s="22"/>
    </row>
    <row r="129" spans="2:16" ht="45">
      <c r="B129" s="12"/>
      <c r="C129" s="13"/>
      <c r="D129" s="14" t="s">
        <v>60</v>
      </c>
      <c r="E129" s="15" t="s">
        <v>378</v>
      </c>
      <c r="F129" s="15" t="s">
        <v>379</v>
      </c>
      <c r="G129" s="25" t="s">
        <v>63</v>
      </c>
      <c r="H129" s="23">
        <v>61671</v>
      </c>
      <c r="I129" s="23">
        <v>420885</v>
      </c>
      <c r="J129" s="18">
        <f t="shared" si="4"/>
        <v>482556</v>
      </c>
      <c r="K129" s="24">
        <v>105857.95</v>
      </c>
      <c r="L129" s="24">
        <v>105857.95</v>
      </c>
      <c r="M129" s="18">
        <f t="shared" si="5"/>
        <v>376698.05</v>
      </c>
      <c r="N129" s="20">
        <f t="shared" si="6"/>
        <v>1.7164947868528158</v>
      </c>
      <c r="O129" s="21">
        <f t="shared" si="7"/>
        <v>0.21936925455283945</v>
      </c>
      <c r="P129" s="22"/>
    </row>
    <row r="130" spans="2:16" ht="45">
      <c r="B130" s="12"/>
      <c r="C130" s="13"/>
      <c r="D130" s="14" t="s">
        <v>60</v>
      </c>
      <c r="E130" s="15" t="s">
        <v>380</v>
      </c>
      <c r="F130" s="15" t="s">
        <v>381</v>
      </c>
      <c r="G130" s="25" t="s">
        <v>66</v>
      </c>
      <c r="H130" s="23">
        <v>32500</v>
      </c>
      <c r="I130" s="23">
        <v>54200</v>
      </c>
      <c r="J130" s="18">
        <f t="shared" si="4"/>
        <v>86700</v>
      </c>
      <c r="K130" s="24">
        <v>25066.27</v>
      </c>
      <c r="L130" s="24">
        <v>25066.27</v>
      </c>
      <c r="M130" s="18">
        <f t="shared" si="5"/>
        <v>61633.729999999996</v>
      </c>
      <c r="N130" s="20">
        <f t="shared" si="6"/>
        <v>0.77126984615384619</v>
      </c>
      <c r="O130" s="21">
        <f t="shared" si="7"/>
        <v>0.28911499423298731</v>
      </c>
      <c r="P130" s="22"/>
    </row>
    <row r="131" spans="2:16" ht="45">
      <c r="B131" s="12"/>
      <c r="C131" s="13"/>
      <c r="D131" s="14" t="s">
        <v>60</v>
      </c>
      <c r="E131" s="15" t="s">
        <v>382</v>
      </c>
      <c r="F131" s="15" t="s">
        <v>383</v>
      </c>
      <c r="G131" s="25" t="s">
        <v>69</v>
      </c>
      <c r="H131" s="23">
        <v>20098</v>
      </c>
      <c r="I131" s="23">
        <v>78870</v>
      </c>
      <c r="J131" s="18">
        <f t="shared" si="4"/>
        <v>98968</v>
      </c>
      <c r="K131" s="24">
        <v>0</v>
      </c>
      <c r="L131" s="24">
        <v>0</v>
      </c>
      <c r="M131" s="18">
        <f t="shared" si="5"/>
        <v>98968</v>
      </c>
      <c r="N131" s="20">
        <f t="shared" si="6"/>
        <v>0</v>
      </c>
      <c r="O131" s="21">
        <f t="shared" si="7"/>
        <v>0</v>
      </c>
      <c r="P131" s="22"/>
    </row>
    <row r="132" spans="2:16" ht="45">
      <c r="B132" s="12"/>
      <c r="C132" s="13"/>
      <c r="D132" s="14" t="s">
        <v>60</v>
      </c>
      <c r="E132" s="15" t="s">
        <v>384</v>
      </c>
      <c r="F132" s="15" t="s">
        <v>385</v>
      </c>
      <c r="G132" s="25" t="s">
        <v>72</v>
      </c>
      <c r="H132" s="23">
        <v>77646</v>
      </c>
      <c r="I132" s="23">
        <v>119913</v>
      </c>
      <c r="J132" s="18">
        <f t="shared" si="4"/>
        <v>197559</v>
      </c>
      <c r="K132" s="24">
        <v>0</v>
      </c>
      <c r="L132" s="24">
        <v>0</v>
      </c>
      <c r="M132" s="18">
        <f t="shared" si="5"/>
        <v>197559</v>
      </c>
      <c r="N132" s="20">
        <f t="shared" si="6"/>
        <v>0</v>
      </c>
      <c r="O132" s="21">
        <f t="shared" si="7"/>
        <v>0</v>
      </c>
      <c r="P132" s="22"/>
    </row>
    <row r="133" spans="2:16" ht="45">
      <c r="B133" s="12"/>
      <c r="C133" s="13"/>
      <c r="D133" s="14" t="s">
        <v>60</v>
      </c>
      <c r="E133" s="15" t="s">
        <v>386</v>
      </c>
      <c r="F133" s="15" t="s">
        <v>387</v>
      </c>
      <c r="G133" s="25" t="s">
        <v>75</v>
      </c>
      <c r="H133" s="23">
        <v>163285.51</v>
      </c>
      <c r="I133" s="23">
        <v>92462</v>
      </c>
      <c r="J133" s="18">
        <f t="shared" si="4"/>
        <v>255747.51</v>
      </c>
      <c r="K133" s="24">
        <v>44067.16</v>
      </c>
      <c r="L133" s="24">
        <v>44067.16</v>
      </c>
      <c r="M133" s="18">
        <f t="shared" si="5"/>
        <v>211680.35</v>
      </c>
      <c r="N133" s="20">
        <f t="shared" si="6"/>
        <v>0.26987795794005237</v>
      </c>
      <c r="O133" s="21">
        <f t="shared" si="7"/>
        <v>0.17230728854408006</v>
      </c>
      <c r="P133" s="22"/>
    </row>
    <row r="134" spans="2:16" ht="45">
      <c r="B134" s="12"/>
      <c r="C134" s="13"/>
      <c r="D134" s="14" t="s">
        <v>60</v>
      </c>
      <c r="E134" s="15" t="s">
        <v>388</v>
      </c>
      <c r="F134" s="15" t="s">
        <v>389</v>
      </c>
      <c r="G134" s="25" t="s">
        <v>78</v>
      </c>
      <c r="H134" s="23">
        <v>40600</v>
      </c>
      <c r="I134" s="23">
        <v>63131</v>
      </c>
      <c r="J134" s="18">
        <f t="shared" si="4"/>
        <v>103731</v>
      </c>
      <c r="K134" s="24">
        <v>0</v>
      </c>
      <c r="L134" s="24">
        <v>0</v>
      </c>
      <c r="M134" s="18">
        <f t="shared" si="5"/>
        <v>103731</v>
      </c>
      <c r="N134" s="20">
        <f t="shared" si="6"/>
        <v>0</v>
      </c>
      <c r="O134" s="21">
        <f t="shared" si="7"/>
        <v>0</v>
      </c>
      <c r="P134" s="22"/>
    </row>
    <row r="135" spans="2:16" ht="45">
      <c r="B135" s="12"/>
      <c r="C135" s="13"/>
      <c r="D135" s="14" t="s">
        <v>60</v>
      </c>
      <c r="E135" s="15" t="s">
        <v>390</v>
      </c>
      <c r="F135" s="15" t="s">
        <v>391</v>
      </c>
      <c r="G135" s="25" t="s">
        <v>81</v>
      </c>
      <c r="H135" s="23">
        <v>125839</v>
      </c>
      <c r="I135" s="23">
        <v>18662.550000000003</v>
      </c>
      <c r="J135" s="18">
        <f t="shared" si="4"/>
        <v>144501.54999999999</v>
      </c>
      <c r="K135" s="24">
        <v>0</v>
      </c>
      <c r="L135" s="24">
        <v>0</v>
      </c>
      <c r="M135" s="18">
        <f t="shared" si="5"/>
        <v>144501.54999999999</v>
      </c>
      <c r="N135" s="20">
        <f t="shared" si="6"/>
        <v>0</v>
      </c>
      <c r="O135" s="21">
        <f t="shared" si="7"/>
        <v>0</v>
      </c>
      <c r="P135" s="22"/>
    </row>
    <row r="136" spans="2:16" ht="45">
      <c r="B136" s="12"/>
      <c r="C136" s="13"/>
      <c r="D136" s="14" t="s">
        <v>60</v>
      </c>
      <c r="E136" s="15" t="s">
        <v>392</v>
      </c>
      <c r="F136" s="15" t="s">
        <v>393</v>
      </c>
      <c r="G136" s="25" t="s">
        <v>84</v>
      </c>
      <c r="H136" s="23">
        <v>85834</v>
      </c>
      <c r="I136" s="23">
        <v>47952</v>
      </c>
      <c r="J136" s="18">
        <f t="shared" si="4"/>
        <v>133786</v>
      </c>
      <c r="K136" s="24">
        <v>32144.05</v>
      </c>
      <c r="L136" s="24">
        <v>32144.05</v>
      </c>
      <c r="M136" s="18">
        <f t="shared" si="5"/>
        <v>101641.95</v>
      </c>
      <c r="N136" s="20">
        <f t="shared" si="6"/>
        <v>0.3744908777407554</v>
      </c>
      <c r="O136" s="21">
        <f t="shared" si="7"/>
        <v>0.24026467642354207</v>
      </c>
      <c r="P136" s="22"/>
    </row>
    <row r="137" spans="2:16" ht="22.5">
      <c r="B137" s="12"/>
      <c r="C137" s="13"/>
      <c r="D137" s="14" t="s">
        <v>60</v>
      </c>
      <c r="E137" s="15" t="s">
        <v>394</v>
      </c>
      <c r="F137" s="15" t="s">
        <v>395</v>
      </c>
      <c r="G137" s="25" t="s">
        <v>102</v>
      </c>
      <c r="H137" s="23">
        <v>10195646</v>
      </c>
      <c r="I137" s="23">
        <v>926238.1</v>
      </c>
      <c r="J137" s="18">
        <f t="shared" si="4"/>
        <v>11121884.1</v>
      </c>
      <c r="K137" s="24">
        <v>3986403.39</v>
      </c>
      <c r="L137" s="24">
        <v>3986403.39</v>
      </c>
      <c r="M137" s="18">
        <f t="shared" si="5"/>
        <v>7135480.709999999</v>
      </c>
      <c r="N137" s="20">
        <f t="shared" si="6"/>
        <v>0.39099076115432019</v>
      </c>
      <c r="O137" s="21">
        <f t="shared" si="7"/>
        <v>0.35842878366265302</v>
      </c>
      <c r="P137" s="22"/>
    </row>
    <row r="138" spans="2:16" ht="22.5">
      <c r="B138" s="12"/>
      <c r="C138" s="13"/>
      <c r="D138" s="14" t="s">
        <v>60</v>
      </c>
      <c r="E138" s="15" t="s">
        <v>396</v>
      </c>
      <c r="F138" s="15" t="s">
        <v>397</v>
      </c>
      <c r="G138" s="25" t="s">
        <v>105</v>
      </c>
      <c r="H138" s="23">
        <v>3361195</v>
      </c>
      <c r="I138" s="23">
        <v>378779.5</v>
      </c>
      <c r="J138" s="18">
        <f t="shared" ref="J138:J201" si="8">+H138+I138</f>
        <v>3739974.5</v>
      </c>
      <c r="K138" s="24">
        <v>1424354.04</v>
      </c>
      <c r="L138" s="24">
        <v>1424354.04</v>
      </c>
      <c r="M138" s="18">
        <f t="shared" ref="M138:M201" si="9">+J138-K138</f>
        <v>2315620.46</v>
      </c>
      <c r="N138" s="20">
        <f t="shared" ref="N138:N201" si="10">IFERROR(K138/H138,0)</f>
        <v>0.42376417910891812</v>
      </c>
      <c r="O138" s="21">
        <f t="shared" ref="O138:O201" si="11">IFERROR(K138/J138,0)</f>
        <v>0.3808459228799555</v>
      </c>
      <c r="P138" s="22"/>
    </row>
    <row r="139" spans="2:16" ht="22.5">
      <c r="B139" s="12"/>
      <c r="C139" s="13"/>
      <c r="D139" s="14" t="s">
        <v>60</v>
      </c>
      <c r="E139" s="15" t="s">
        <v>398</v>
      </c>
      <c r="F139" s="15" t="s">
        <v>399</v>
      </c>
      <c r="G139" s="25" t="s">
        <v>108</v>
      </c>
      <c r="H139" s="23">
        <v>8634911</v>
      </c>
      <c r="I139" s="23">
        <v>1019640.1799999999</v>
      </c>
      <c r="J139" s="18">
        <f t="shared" si="8"/>
        <v>9654551.1799999997</v>
      </c>
      <c r="K139" s="24">
        <v>3460913.67</v>
      </c>
      <c r="L139" s="24">
        <v>3460913.67</v>
      </c>
      <c r="M139" s="18">
        <f t="shared" si="9"/>
        <v>6193637.5099999998</v>
      </c>
      <c r="N139" s="20">
        <f t="shared" si="10"/>
        <v>0.40080478768107741</v>
      </c>
      <c r="O139" s="21">
        <f t="shared" si="11"/>
        <v>0.35847483797791624</v>
      </c>
      <c r="P139" s="22"/>
    </row>
    <row r="140" spans="2:16" ht="22.5">
      <c r="B140" s="12"/>
      <c r="C140" s="13"/>
      <c r="D140" s="14" t="s">
        <v>60</v>
      </c>
      <c r="E140" s="15" t="s">
        <v>400</v>
      </c>
      <c r="F140" s="15" t="s">
        <v>401</v>
      </c>
      <c r="G140" s="25" t="s">
        <v>111</v>
      </c>
      <c r="H140" s="23">
        <v>4140753</v>
      </c>
      <c r="I140" s="23">
        <v>576829.34</v>
      </c>
      <c r="J140" s="18">
        <f t="shared" si="8"/>
        <v>4717582.34</v>
      </c>
      <c r="K140" s="24">
        <v>1731068.3</v>
      </c>
      <c r="L140" s="24">
        <v>1731068.3</v>
      </c>
      <c r="M140" s="18">
        <f t="shared" si="9"/>
        <v>2986514.04</v>
      </c>
      <c r="N140" s="20">
        <f t="shared" si="10"/>
        <v>0.41805640181870302</v>
      </c>
      <c r="O140" s="21">
        <f t="shared" si="11"/>
        <v>0.36693971090285199</v>
      </c>
      <c r="P140" s="22"/>
    </row>
    <row r="141" spans="2:16" ht="22.5">
      <c r="B141" s="12"/>
      <c r="C141" s="13"/>
      <c r="D141" s="14" t="s">
        <v>60</v>
      </c>
      <c r="E141" s="15" t="s">
        <v>402</v>
      </c>
      <c r="F141" s="15" t="s">
        <v>403</v>
      </c>
      <c r="G141" s="25" t="s">
        <v>114</v>
      </c>
      <c r="H141" s="23">
        <v>10597150</v>
      </c>
      <c r="I141" s="23">
        <v>1096955.5</v>
      </c>
      <c r="J141" s="18">
        <f t="shared" si="8"/>
        <v>11694105.5</v>
      </c>
      <c r="K141" s="24">
        <v>3881014.2899999996</v>
      </c>
      <c r="L141" s="24">
        <v>3881014.2899999996</v>
      </c>
      <c r="M141" s="18">
        <f t="shared" si="9"/>
        <v>7813091.2100000009</v>
      </c>
      <c r="N141" s="20">
        <f t="shared" si="10"/>
        <v>0.36623189159349445</v>
      </c>
      <c r="O141" s="21">
        <f t="shared" si="11"/>
        <v>0.33187782425940998</v>
      </c>
      <c r="P141" s="22"/>
    </row>
    <row r="142" spans="2:16" ht="22.5">
      <c r="B142" s="12"/>
      <c r="C142" s="13"/>
      <c r="D142" s="14" t="s">
        <v>60</v>
      </c>
      <c r="E142" s="15" t="s">
        <v>404</v>
      </c>
      <c r="F142" s="15" t="s">
        <v>405</v>
      </c>
      <c r="G142" s="25" t="s">
        <v>117</v>
      </c>
      <c r="H142" s="23">
        <v>3319225</v>
      </c>
      <c r="I142" s="23">
        <v>383344.5</v>
      </c>
      <c r="J142" s="18">
        <f t="shared" si="8"/>
        <v>3702569.5</v>
      </c>
      <c r="K142" s="24">
        <v>1459896.75</v>
      </c>
      <c r="L142" s="24">
        <v>1459896.75</v>
      </c>
      <c r="M142" s="18">
        <f t="shared" si="9"/>
        <v>2242672.75</v>
      </c>
      <c r="N142" s="20">
        <f t="shared" si="10"/>
        <v>0.43983060804856555</v>
      </c>
      <c r="O142" s="21">
        <f t="shared" si="11"/>
        <v>0.3942928687766698</v>
      </c>
      <c r="P142" s="22"/>
    </row>
    <row r="143" spans="2:16" ht="22.5">
      <c r="B143" s="12"/>
      <c r="C143" s="13"/>
      <c r="D143" s="14" t="s">
        <v>60</v>
      </c>
      <c r="E143" s="15" t="s">
        <v>406</v>
      </c>
      <c r="F143" s="15" t="s">
        <v>407</v>
      </c>
      <c r="G143" s="25" t="s">
        <v>120</v>
      </c>
      <c r="H143" s="23">
        <v>6718879</v>
      </c>
      <c r="I143" s="23">
        <v>593030.34</v>
      </c>
      <c r="J143" s="18">
        <f t="shared" si="8"/>
        <v>7311909.3399999999</v>
      </c>
      <c r="K143" s="24">
        <v>2421995.98</v>
      </c>
      <c r="L143" s="24">
        <v>2421995.98</v>
      </c>
      <c r="M143" s="18">
        <f t="shared" si="9"/>
        <v>4889913.3599999994</v>
      </c>
      <c r="N143" s="20">
        <f t="shared" si="10"/>
        <v>0.3604762014615831</v>
      </c>
      <c r="O143" s="21">
        <f t="shared" si="11"/>
        <v>0.3312398810458993</v>
      </c>
      <c r="P143" s="22"/>
    </row>
    <row r="144" spans="2:16" ht="22.5">
      <c r="B144" s="12"/>
      <c r="C144" s="13"/>
      <c r="D144" s="14" t="s">
        <v>60</v>
      </c>
      <c r="E144" s="15" t="s">
        <v>408</v>
      </c>
      <c r="F144" s="15" t="s">
        <v>409</v>
      </c>
      <c r="G144" s="25" t="s">
        <v>123</v>
      </c>
      <c r="H144" s="23">
        <v>11427854</v>
      </c>
      <c r="I144" s="23">
        <v>1367771.42</v>
      </c>
      <c r="J144" s="18">
        <f t="shared" si="8"/>
        <v>12795625.42</v>
      </c>
      <c r="K144" s="24">
        <v>4891126.8</v>
      </c>
      <c r="L144" s="24">
        <v>4891126.8</v>
      </c>
      <c r="M144" s="18">
        <f t="shared" si="9"/>
        <v>7904498.6200000001</v>
      </c>
      <c r="N144" s="20">
        <f t="shared" si="10"/>
        <v>0.42800046272904779</v>
      </c>
      <c r="O144" s="21">
        <f t="shared" si="11"/>
        <v>0.38224992053573259</v>
      </c>
      <c r="P144" s="22"/>
    </row>
    <row r="145" spans="2:16" ht="22.5">
      <c r="B145" s="12"/>
      <c r="C145" s="13"/>
      <c r="D145" s="14" t="s">
        <v>60</v>
      </c>
      <c r="E145" s="15" t="s">
        <v>410</v>
      </c>
      <c r="F145" s="15" t="s">
        <v>411</v>
      </c>
      <c r="G145" s="25" t="s">
        <v>126</v>
      </c>
      <c r="H145" s="23">
        <v>6614338</v>
      </c>
      <c r="I145" s="23">
        <v>985752.5</v>
      </c>
      <c r="J145" s="18">
        <f t="shared" si="8"/>
        <v>7600090.5</v>
      </c>
      <c r="K145" s="24">
        <v>3381054.39</v>
      </c>
      <c r="L145" s="24">
        <v>3381054.39</v>
      </c>
      <c r="M145" s="18">
        <f t="shared" si="9"/>
        <v>4219036.1099999994</v>
      </c>
      <c r="N145" s="20">
        <f t="shared" si="10"/>
        <v>0.51117048901946049</v>
      </c>
      <c r="O145" s="21">
        <f t="shared" si="11"/>
        <v>0.44487028016311125</v>
      </c>
      <c r="P145" s="22"/>
    </row>
    <row r="146" spans="2:16" ht="22.5">
      <c r="B146" s="12"/>
      <c r="C146" s="13"/>
      <c r="D146" s="14" t="s">
        <v>60</v>
      </c>
      <c r="E146" s="15" t="s">
        <v>412</v>
      </c>
      <c r="F146" s="15" t="s">
        <v>413</v>
      </c>
      <c r="G146" s="25" t="s">
        <v>129</v>
      </c>
      <c r="H146" s="23">
        <v>5816113</v>
      </c>
      <c r="I146" s="23">
        <v>478930</v>
      </c>
      <c r="J146" s="18">
        <f t="shared" si="8"/>
        <v>6295043</v>
      </c>
      <c r="K146" s="24">
        <v>2191788.9899999998</v>
      </c>
      <c r="L146" s="24">
        <v>2191788.9899999998</v>
      </c>
      <c r="M146" s="18">
        <f t="shared" si="9"/>
        <v>4103254.0100000002</v>
      </c>
      <c r="N146" s="20">
        <f t="shared" si="10"/>
        <v>0.37684773146601513</v>
      </c>
      <c r="O146" s="21">
        <f t="shared" si="11"/>
        <v>0.34817696876733006</v>
      </c>
      <c r="P146" s="22"/>
    </row>
    <row r="147" spans="2:16" ht="22.5">
      <c r="B147" s="12"/>
      <c r="C147" s="13"/>
      <c r="D147" s="14" t="s">
        <v>60</v>
      </c>
      <c r="E147" s="15" t="s">
        <v>414</v>
      </c>
      <c r="F147" s="15" t="s">
        <v>415</v>
      </c>
      <c r="G147" s="25" t="s">
        <v>132</v>
      </c>
      <c r="H147" s="23">
        <v>2950573</v>
      </c>
      <c r="I147" s="23">
        <v>388873</v>
      </c>
      <c r="J147" s="18">
        <f t="shared" si="8"/>
        <v>3339446</v>
      </c>
      <c r="K147" s="24">
        <v>1498047.1500000001</v>
      </c>
      <c r="L147" s="24">
        <v>1498047.1500000001</v>
      </c>
      <c r="M147" s="18">
        <f t="shared" si="9"/>
        <v>1841398.8499999999</v>
      </c>
      <c r="N147" s="20">
        <f t="shared" si="10"/>
        <v>0.5077139762344467</v>
      </c>
      <c r="O147" s="21">
        <f t="shared" si="11"/>
        <v>0.44859151787452173</v>
      </c>
      <c r="P147" s="22"/>
    </row>
    <row r="148" spans="2:16" ht="22.5">
      <c r="B148" s="12"/>
      <c r="C148" s="13"/>
      <c r="D148" s="14" t="s">
        <v>60</v>
      </c>
      <c r="E148" s="15" t="s">
        <v>416</v>
      </c>
      <c r="F148" s="15" t="s">
        <v>417</v>
      </c>
      <c r="G148" s="25" t="s">
        <v>135</v>
      </c>
      <c r="H148" s="23">
        <v>5465875</v>
      </c>
      <c r="I148" s="23">
        <v>985816.92</v>
      </c>
      <c r="J148" s="18">
        <f t="shared" si="8"/>
        <v>6451691.9199999999</v>
      </c>
      <c r="K148" s="24">
        <v>3275982.04</v>
      </c>
      <c r="L148" s="24">
        <v>3275982.04</v>
      </c>
      <c r="M148" s="18">
        <f t="shared" si="9"/>
        <v>3175709.88</v>
      </c>
      <c r="N148" s="20">
        <f t="shared" si="10"/>
        <v>0.59935180369108332</v>
      </c>
      <c r="O148" s="21">
        <f t="shared" si="11"/>
        <v>0.50777099722393437</v>
      </c>
      <c r="P148" s="22"/>
    </row>
    <row r="149" spans="2:16" ht="22.5">
      <c r="B149" s="12"/>
      <c r="C149" s="13"/>
      <c r="D149" s="14" t="s">
        <v>60</v>
      </c>
      <c r="E149" s="15" t="s">
        <v>418</v>
      </c>
      <c r="F149" s="15" t="s">
        <v>419</v>
      </c>
      <c r="G149" s="25" t="s">
        <v>138</v>
      </c>
      <c r="H149" s="23">
        <v>18762535</v>
      </c>
      <c r="I149" s="23">
        <v>1452060.44</v>
      </c>
      <c r="J149" s="18">
        <f t="shared" si="8"/>
        <v>20214595.440000001</v>
      </c>
      <c r="K149" s="24">
        <v>6964115.5999999996</v>
      </c>
      <c r="L149" s="24">
        <v>6964115.5999999996</v>
      </c>
      <c r="M149" s="18">
        <f t="shared" si="9"/>
        <v>13250479.840000002</v>
      </c>
      <c r="N149" s="20">
        <f t="shared" si="10"/>
        <v>0.37117135824130371</v>
      </c>
      <c r="O149" s="21">
        <f t="shared" si="11"/>
        <v>0.34450927403769005</v>
      </c>
      <c r="P149" s="22"/>
    </row>
    <row r="150" spans="2:16" ht="33.75">
      <c r="B150" s="12"/>
      <c r="C150" s="13"/>
      <c r="D150" s="14" t="s">
        <v>60</v>
      </c>
      <c r="E150" s="15" t="s">
        <v>420</v>
      </c>
      <c r="F150" s="15" t="s">
        <v>421</v>
      </c>
      <c r="G150" s="25" t="s">
        <v>141</v>
      </c>
      <c r="H150" s="23">
        <v>5226759</v>
      </c>
      <c r="I150" s="23">
        <v>632625.5</v>
      </c>
      <c r="J150" s="18">
        <f t="shared" si="8"/>
        <v>5859384.5</v>
      </c>
      <c r="K150" s="24">
        <v>1987113.0899999999</v>
      </c>
      <c r="L150" s="24">
        <v>1987113.0899999999</v>
      </c>
      <c r="M150" s="18">
        <f t="shared" si="9"/>
        <v>3872271.41</v>
      </c>
      <c r="N150" s="20">
        <f t="shared" si="10"/>
        <v>0.38018073724080254</v>
      </c>
      <c r="O150" s="21">
        <f t="shared" si="11"/>
        <v>0.33913341751168574</v>
      </c>
      <c r="P150" s="22"/>
    </row>
    <row r="151" spans="2:16" ht="22.5">
      <c r="B151" s="12"/>
      <c r="C151" s="13"/>
      <c r="D151" s="14" t="s">
        <v>60</v>
      </c>
      <c r="E151" s="15" t="s">
        <v>422</v>
      </c>
      <c r="F151" s="15" t="s">
        <v>423</v>
      </c>
      <c r="G151" s="25" t="s">
        <v>144</v>
      </c>
      <c r="H151" s="23">
        <v>6079356</v>
      </c>
      <c r="I151" s="23">
        <v>652621.92000000004</v>
      </c>
      <c r="J151" s="18">
        <f t="shared" si="8"/>
        <v>6731977.9199999999</v>
      </c>
      <c r="K151" s="24">
        <v>2529782.77</v>
      </c>
      <c r="L151" s="24">
        <v>2529782.77</v>
      </c>
      <c r="M151" s="18">
        <f t="shared" si="9"/>
        <v>4202195.1500000004</v>
      </c>
      <c r="N151" s="20">
        <f t="shared" si="10"/>
        <v>0.41612676901961326</v>
      </c>
      <c r="O151" s="21">
        <f t="shared" si="11"/>
        <v>0.37578595771746087</v>
      </c>
      <c r="P151" s="22"/>
    </row>
    <row r="152" spans="2:16" ht="22.5">
      <c r="B152" s="12"/>
      <c r="C152" s="13"/>
      <c r="D152" s="14" t="s">
        <v>60</v>
      </c>
      <c r="E152" s="15" t="s">
        <v>424</v>
      </c>
      <c r="F152" s="15" t="s">
        <v>425</v>
      </c>
      <c r="G152" s="25" t="s">
        <v>147</v>
      </c>
      <c r="H152" s="23">
        <v>8636552</v>
      </c>
      <c r="I152" s="23">
        <v>810697.42</v>
      </c>
      <c r="J152" s="18">
        <f t="shared" si="8"/>
        <v>9447249.4199999999</v>
      </c>
      <c r="K152" s="24">
        <v>3298955.34</v>
      </c>
      <c r="L152" s="24">
        <v>3298955.34</v>
      </c>
      <c r="M152" s="18">
        <f t="shared" si="9"/>
        <v>6148294.0800000001</v>
      </c>
      <c r="N152" s="20">
        <f t="shared" si="10"/>
        <v>0.38197597142933892</v>
      </c>
      <c r="O152" s="21">
        <f t="shared" si="11"/>
        <v>0.34919744291031957</v>
      </c>
      <c r="P152" s="22"/>
    </row>
    <row r="153" spans="2:16" ht="22.5">
      <c r="B153" s="12"/>
      <c r="C153" s="13"/>
      <c r="D153" s="14" t="s">
        <v>60</v>
      </c>
      <c r="E153" s="15" t="s">
        <v>426</v>
      </c>
      <c r="F153" s="15" t="s">
        <v>427</v>
      </c>
      <c r="G153" s="25" t="s">
        <v>150</v>
      </c>
      <c r="H153" s="23">
        <v>6813140</v>
      </c>
      <c r="I153" s="23">
        <v>669060.76</v>
      </c>
      <c r="J153" s="18">
        <f t="shared" si="8"/>
        <v>7482200.7599999998</v>
      </c>
      <c r="K153" s="24">
        <v>3112484.87</v>
      </c>
      <c r="L153" s="24">
        <v>3112484.87</v>
      </c>
      <c r="M153" s="18">
        <f t="shared" si="9"/>
        <v>4369715.8899999997</v>
      </c>
      <c r="N153" s="20">
        <f t="shared" si="10"/>
        <v>0.45683559562844739</v>
      </c>
      <c r="O153" s="21">
        <f t="shared" si="11"/>
        <v>0.41598521208351008</v>
      </c>
      <c r="P153" s="22"/>
    </row>
    <row r="154" spans="2:16" ht="22.5">
      <c r="B154" s="12"/>
      <c r="C154" s="13"/>
      <c r="D154" s="14" t="s">
        <v>60</v>
      </c>
      <c r="E154" s="15" t="s">
        <v>428</v>
      </c>
      <c r="F154" s="15" t="s">
        <v>429</v>
      </c>
      <c r="G154" s="25" t="s">
        <v>153</v>
      </c>
      <c r="H154" s="23">
        <v>1171722</v>
      </c>
      <c r="I154" s="23">
        <v>137117.5</v>
      </c>
      <c r="J154" s="18">
        <f t="shared" si="8"/>
        <v>1308839.5</v>
      </c>
      <c r="K154" s="24">
        <v>497831.72</v>
      </c>
      <c r="L154" s="24">
        <v>497831.72</v>
      </c>
      <c r="M154" s="18">
        <f t="shared" si="9"/>
        <v>811007.78</v>
      </c>
      <c r="N154" s="20">
        <f t="shared" si="10"/>
        <v>0.42487187233831913</v>
      </c>
      <c r="O154" s="21">
        <f t="shared" si="11"/>
        <v>0.38036116727834085</v>
      </c>
      <c r="P154" s="22"/>
    </row>
    <row r="155" spans="2:16" ht="22.5">
      <c r="B155" s="12"/>
      <c r="C155" s="13"/>
      <c r="D155" s="14" t="s">
        <v>60</v>
      </c>
      <c r="E155" s="15" t="s">
        <v>430</v>
      </c>
      <c r="F155" s="15" t="s">
        <v>431</v>
      </c>
      <c r="G155" s="25" t="s">
        <v>156</v>
      </c>
      <c r="H155" s="23">
        <v>5326547</v>
      </c>
      <c r="I155" s="23">
        <v>614854.42000000004</v>
      </c>
      <c r="J155" s="18">
        <f t="shared" si="8"/>
        <v>5941401.4199999999</v>
      </c>
      <c r="K155" s="24">
        <v>2422335.56</v>
      </c>
      <c r="L155" s="24">
        <v>2422335.56</v>
      </c>
      <c r="M155" s="18">
        <f t="shared" si="9"/>
        <v>3519065.86</v>
      </c>
      <c r="N155" s="20">
        <f t="shared" si="10"/>
        <v>0.45476657954956562</v>
      </c>
      <c r="O155" s="21">
        <f t="shared" si="11"/>
        <v>0.40770440991344431</v>
      </c>
      <c r="P155" s="22"/>
    </row>
    <row r="156" spans="2:16" ht="22.5">
      <c r="B156" s="12"/>
      <c r="C156" s="13"/>
      <c r="D156" s="14" t="s">
        <v>60</v>
      </c>
      <c r="E156" s="15" t="s">
        <v>432</v>
      </c>
      <c r="F156" s="15" t="s">
        <v>433</v>
      </c>
      <c r="G156" s="25" t="s">
        <v>159</v>
      </c>
      <c r="H156" s="23">
        <v>6710658</v>
      </c>
      <c r="I156" s="23">
        <v>682831.76</v>
      </c>
      <c r="J156" s="18">
        <f t="shared" si="8"/>
        <v>7393489.7599999998</v>
      </c>
      <c r="K156" s="24">
        <v>2604332.2399999998</v>
      </c>
      <c r="L156" s="24">
        <v>2604332.2399999998</v>
      </c>
      <c r="M156" s="18">
        <f t="shared" si="9"/>
        <v>4789157.5199999996</v>
      </c>
      <c r="N156" s="20">
        <f t="shared" si="10"/>
        <v>0.38808895342304728</v>
      </c>
      <c r="O156" s="21">
        <f t="shared" si="11"/>
        <v>0.35224668249219293</v>
      </c>
      <c r="P156" s="22"/>
    </row>
    <row r="157" spans="2:16" ht="22.5">
      <c r="B157" s="12"/>
      <c r="C157" s="13"/>
      <c r="D157" s="14" t="s">
        <v>60</v>
      </c>
      <c r="E157" s="15" t="s">
        <v>434</v>
      </c>
      <c r="F157" s="15" t="s">
        <v>435</v>
      </c>
      <c r="G157" s="25" t="s">
        <v>162</v>
      </c>
      <c r="H157" s="23">
        <v>11066067</v>
      </c>
      <c r="I157" s="23">
        <v>1215403.68</v>
      </c>
      <c r="J157" s="18">
        <f t="shared" si="8"/>
        <v>12281470.68</v>
      </c>
      <c r="K157" s="24">
        <v>4575542.6399999997</v>
      </c>
      <c r="L157" s="24">
        <v>4575542.6399999997</v>
      </c>
      <c r="M157" s="18">
        <f t="shared" si="9"/>
        <v>7705928.04</v>
      </c>
      <c r="N157" s="20">
        <f t="shared" si="10"/>
        <v>0.41347505306085708</v>
      </c>
      <c r="O157" s="21">
        <f t="shared" si="11"/>
        <v>0.37255657398190362</v>
      </c>
      <c r="P157" s="22"/>
    </row>
    <row r="158" spans="2:16" ht="22.5">
      <c r="B158" s="12"/>
      <c r="C158" s="13"/>
      <c r="D158" s="14" t="s">
        <v>60</v>
      </c>
      <c r="E158" s="15" t="s">
        <v>436</v>
      </c>
      <c r="F158" s="15" t="s">
        <v>437</v>
      </c>
      <c r="G158" s="25" t="s">
        <v>165</v>
      </c>
      <c r="H158" s="23">
        <v>10514410</v>
      </c>
      <c r="I158" s="23">
        <v>1216108.3400000001</v>
      </c>
      <c r="J158" s="18">
        <f t="shared" si="8"/>
        <v>11730518.34</v>
      </c>
      <c r="K158" s="24">
        <v>4362980.59</v>
      </c>
      <c r="L158" s="24">
        <v>4362980.59</v>
      </c>
      <c r="M158" s="18">
        <f t="shared" si="9"/>
        <v>7367537.75</v>
      </c>
      <c r="N158" s="20">
        <f t="shared" si="10"/>
        <v>0.4149524880616221</v>
      </c>
      <c r="O158" s="21">
        <f t="shared" si="11"/>
        <v>0.37193416893801129</v>
      </c>
      <c r="P158" s="22"/>
    </row>
    <row r="159" spans="2:16" ht="22.5">
      <c r="B159" s="12"/>
      <c r="C159" s="13"/>
      <c r="D159" s="14" t="s">
        <v>60</v>
      </c>
      <c r="E159" s="15" t="s">
        <v>438</v>
      </c>
      <c r="F159" s="15" t="s">
        <v>439</v>
      </c>
      <c r="G159" s="25" t="s">
        <v>168</v>
      </c>
      <c r="H159" s="23">
        <v>3374877</v>
      </c>
      <c r="I159" s="23">
        <v>303091.92</v>
      </c>
      <c r="J159" s="18">
        <f t="shared" si="8"/>
        <v>3677968.92</v>
      </c>
      <c r="K159" s="24">
        <v>1123306.31</v>
      </c>
      <c r="L159" s="24">
        <v>1123306.31</v>
      </c>
      <c r="M159" s="18">
        <f t="shared" si="9"/>
        <v>2554662.61</v>
      </c>
      <c r="N159" s="20">
        <f t="shared" si="10"/>
        <v>0.33284362956042546</v>
      </c>
      <c r="O159" s="21">
        <f t="shared" si="11"/>
        <v>0.30541484564801596</v>
      </c>
      <c r="P159" s="22"/>
    </row>
    <row r="160" spans="2:16" ht="22.5">
      <c r="B160" s="12"/>
      <c r="C160" s="13"/>
      <c r="D160" s="14" t="s">
        <v>60</v>
      </c>
      <c r="E160" s="15" t="s">
        <v>440</v>
      </c>
      <c r="F160" s="15" t="s">
        <v>441</v>
      </c>
      <c r="G160" s="25" t="s">
        <v>171</v>
      </c>
      <c r="H160" s="23">
        <v>2399716</v>
      </c>
      <c r="I160" s="23">
        <v>347257.42</v>
      </c>
      <c r="J160" s="18">
        <f t="shared" si="8"/>
        <v>2746973.42</v>
      </c>
      <c r="K160" s="24">
        <v>1159858.99</v>
      </c>
      <c r="L160" s="24">
        <v>1159858.99</v>
      </c>
      <c r="M160" s="18">
        <f t="shared" si="9"/>
        <v>1587114.43</v>
      </c>
      <c r="N160" s="20">
        <f t="shared" si="10"/>
        <v>0.48333177342652212</v>
      </c>
      <c r="O160" s="21">
        <f t="shared" si="11"/>
        <v>0.42223160280888339</v>
      </c>
      <c r="P160" s="22"/>
    </row>
    <row r="161" spans="2:16" ht="22.5">
      <c r="B161" s="12"/>
      <c r="C161" s="13"/>
      <c r="D161" s="14" t="s">
        <v>60</v>
      </c>
      <c r="E161" s="15" t="s">
        <v>442</v>
      </c>
      <c r="F161" s="15" t="s">
        <v>443</v>
      </c>
      <c r="G161" s="25" t="s">
        <v>174</v>
      </c>
      <c r="H161" s="23">
        <v>3650171</v>
      </c>
      <c r="I161" s="23">
        <v>399572.33999999997</v>
      </c>
      <c r="J161" s="18">
        <f t="shared" si="8"/>
        <v>4049743.34</v>
      </c>
      <c r="K161" s="24">
        <v>1551244.5000000002</v>
      </c>
      <c r="L161" s="24">
        <v>1551244.5000000002</v>
      </c>
      <c r="M161" s="18">
        <f t="shared" si="9"/>
        <v>2498498.84</v>
      </c>
      <c r="N161" s="20">
        <f t="shared" si="10"/>
        <v>0.42497858319514353</v>
      </c>
      <c r="O161" s="21">
        <f t="shared" si="11"/>
        <v>0.38304760814792777</v>
      </c>
      <c r="P161" s="22"/>
    </row>
    <row r="162" spans="2:16" ht="22.5">
      <c r="B162" s="12"/>
      <c r="C162" s="13"/>
      <c r="D162" s="14" t="s">
        <v>60</v>
      </c>
      <c r="E162" s="15" t="s">
        <v>444</v>
      </c>
      <c r="F162" s="15" t="s">
        <v>445</v>
      </c>
      <c r="G162" s="25" t="s">
        <v>177</v>
      </c>
      <c r="H162" s="23">
        <v>6265571</v>
      </c>
      <c r="I162" s="23">
        <v>784401.92000000004</v>
      </c>
      <c r="J162" s="18">
        <f t="shared" si="8"/>
        <v>7049972.9199999999</v>
      </c>
      <c r="K162" s="24">
        <v>2882653.89</v>
      </c>
      <c r="L162" s="24">
        <v>2882653.89</v>
      </c>
      <c r="M162" s="18">
        <f t="shared" si="9"/>
        <v>4167319.03</v>
      </c>
      <c r="N162" s="20">
        <f t="shared" si="10"/>
        <v>0.46007840147370449</v>
      </c>
      <c r="O162" s="21">
        <f t="shared" si="11"/>
        <v>0.40888864719213702</v>
      </c>
      <c r="P162" s="22"/>
    </row>
    <row r="163" spans="2:16" ht="22.5">
      <c r="B163" s="12"/>
      <c r="C163" s="13"/>
      <c r="D163" s="14" t="s">
        <v>60</v>
      </c>
      <c r="E163" s="15" t="s">
        <v>446</v>
      </c>
      <c r="F163" s="15" t="s">
        <v>447</v>
      </c>
      <c r="G163" s="25" t="s">
        <v>180</v>
      </c>
      <c r="H163" s="23">
        <v>18912322</v>
      </c>
      <c r="I163" s="23">
        <v>1458483.6</v>
      </c>
      <c r="J163" s="18">
        <f t="shared" si="8"/>
        <v>20370805.600000001</v>
      </c>
      <c r="K163" s="24">
        <v>6760633.9699999988</v>
      </c>
      <c r="L163" s="24">
        <v>6760633.9699999988</v>
      </c>
      <c r="M163" s="18">
        <f t="shared" si="9"/>
        <v>13610171.630000003</v>
      </c>
      <c r="N163" s="20">
        <f t="shared" si="10"/>
        <v>0.35747244415572021</v>
      </c>
      <c r="O163" s="21">
        <f t="shared" si="11"/>
        <v>0.3318785767608522</v>
      </c>
      <c r="P163" s="22"/>
    </row>
    <row r="164" spans="2:16" ht="22.5">
      <c r="B164" s="12"/>
      <c r="C164" s="13"/>
      <c r="D164" s="14" t="s">
        <v>60</v>
      </c>
      <c r="E164" s="15" t="s">
        <v>448</v>
      </c>
      <c r="F164" s="15" t="s">
        <v>449</v>
      </c>
      <c r="G164" s="25" t="s">
        <v>183</v>
      </c>
      <c r="H164" s="23">
        <v>11784237</v>
      </c>
      <c r="I164" s="23">
        <v>1146173.52</v>
      </c>
      <c r="J164" s="18">
        <f t="shared" si="8"/>
        <v>12930410.52</v>
      </c>
      <c r="K164" s="24">
        <v>4387051.17</v>
      </c>
      <c r="L164" s="24">
        <v>4387051.17</v>
      </c>
      <c r="M164" s="18">
        <f t="shared" si="9"/>
        <v>8543359.3499999996</v>
      </c>
      <c r="N164" s="20">
        <f t="shared" si="10"/>
        <v>0.37228130849710506</v>
      </c>
      <c r="O164" s="21">
        <f t="shared" si="11"/>
        <v>0.33928166187874442</v>
      </c>
      <c r="P164" s="22"/>
    </row>
    <row r="165" spans="2:16" ht="22.5">
      <c r="B165" s="12"/>
      <c r="C165" s="13"/>
      <c r="D165" s="14" t="s">
        <v>60</v>
      </c>
      <c r="E165" s="15" t="s">
        <v>450</v>
      </c>
      <c r="F165" s="15" t="s">
        <v>451</v>
      </c>
      <c r="G165" s="25" t="s">
        <v>186</v>
      </c>
      <c r="H165" s="23">
        <v>7926506</v>
      </c>
      <c r="I165" s="23">
        <v>694560.02</v>
      </c>
      <c r="J165" s="18">
        <f t="shared" si="8"/>
        <v>8621066.0199999996</v>
      </c>
      <c r="K165" s="24">
        <v>3008302.81</v>
      </c>
      <c r="L165" s="24">
        <v>3008302.81</v>
      </c>
      <c r="M165" s="18">
        <f t="shared" si="9"/>
        <v>5612763.209999999</v>
      </c>
      <c r="N165" s="20">
        <f t="shared" si="10"/>
        <v>0.37952444746777458</v>
      </c>
      <c r="O165" s="21">
        <f t="shared" si="11"/>
        <v>0.34894789148129041</v>
      </c>
      <c r="P165" s="22"/>
    </row>
    <row r="166" spans="2:16" ht="22.5">
      <c r="B166" s="12"/>
      <c r="C166" s="13"/>
      <c r="D166" s="14" t="s">
        <v>60</v>
      </c>
      <c r="E166" s="15" t="s">
        <v>452</v>
      </c>
      <c r="F166" s="15" t="s">
        <v>453</v>
      </c>
      <c r="G166" s="25" t="s">
        <v>189</v>
      </c>
      <c r="H166" s="23">
        <v>4153263</v>
      </c>
      <c r="I166" s="23">
        <v>206702.26</v>
      </c>
      <c r="J166" s="18">
        <f t="shared" si="8"/>
        <v>4359965.26</v>
      </c>
      <c r="K166" s="24">
        <v>971044.12</v>
      </c>
      <c r="L166" s="24">
        <v>971044.12</v>
      </c>
      <c r="M166" s="18">
        <f t="shared" si="9"/>
        <v>3388921.1399999997</v>
      </c>
      <c r="N166" s="20">
        <f t="shared" si="10"/>
        <v>0.23380270404258049</v>
      </c>
      <c r="O166" s="21">
        <f t="shared" si="11"/>
        <v>0.22271831587942517</v>
      </c>
      <c r="P166" s="22"/>
    </row>
    <row r="167" spans="2:16" ht="22.5">
      <c r="B167" s="12"/>
      <c r="C167" s="13"/>
      <c r="D167" s="14" t="s">
        <v>60</v>
      </c>
      <c r="E167" s="15" t="s">
        <v>454</v>
      </c>
      <c r="F167" s="15" t="s">
        <v>455</v>
      </c>
      <c r="G167" s="25" t="s">
        <v>192</v>
      </c>
      <c r="H167" s="23">
        <v>4455288</v>
      </c>
      <c r="I167" s="23">
        <v>487668.92</v>
      </c>
      <c r="J167" s="18">
        <f t="shared" si="8"/>
        <v>4942956.92</v>
      </c>
      <c r="K167" s="24">
        <v>1964063.53</v>
      </c>
      <c r="L167" s="24">
        <v>1964063.53</v>
      </c>
      <c r="M167" s="18">
        <f t="shared" si="9"/>
        <v>2978893.3899999997</v>
      </c>
      <c r="N167" s="20">
        <f t="shared" si="10"/>
        <v>0.44083873590214595</v>
      </c>
      <c r="O167" s="21">
        <f t="shared" si="11"/>
        <v>0.39734587247828979</v>
      </c>
      <c r="P167" s="22"/>
    </row>
    <row r="168" spans="2:16" ht="22.5">
      <c r="B168" s="12"/>
      <c r="C168" s="13"/>
      <c r="D168" s="14" t="s">
        <v>60</v>
      </c>
      <c r="E168" s="15" t="s">
        <v>456</v>
      </c>
      <c r="F168" s="15" t="s">
        <v>457</v>
      </c>
      <c r="G168" s="25" t="s">
        <v>195</v>
      </c>
      <c r="H168" s="23">
        <v>31643995</v>
      </c>
      <c r="I168" s="23">
        <v>3201087.36</v>
      </c>
      <c r="J168" s="18">
        <f t="shared" si="8"/>
        <v>34845082.359999999</v>
      </c>
      <c r="K168" s="24">
        <v>12233043.67</v>
      </c>
      <c r="L168" s="24">
        <v>12233043.67</v>
      </c>
      <c r="M168" s="18">
        <f t="shared" si="9"/>
        <v>22612038.689999998</v>
      </c>
      <c r="N168" s="20">
        <f t="shared" si="10"/>
        <v>0.38658341558959292</v>
      </c>
      <c r="O168" s="21">
        <f t="shared" si="11"/>
        <v>0.35106944341858631</v>
      </c>
      <c r="P168" s="22"/>
    </row>
    <row r="169" spans="2:16" ht="22.5">
      <c r="B169" s="12"/>
      <c r="C169" s="13"/>
      <c r="D169" s="14" t="s">
        <v>60</v>
      </c>
      <c r="E169" s="15" t="s">
        <v>458</v>
      </c>
      <c r="F169" s="15" t="s">
        <v>459</v>
      </c>
      <c r="G169" s="25" t="s">
        <v>198</v>
      </c>
      <c r="H169" s="23">
        <v>5337341</v>
      </c>
      <c r="I169" s="23">
        <v>674440.34</v>
      </c>
      <c r="J169" s="18">
        <f t="shared" si="8"/>
        <v>6011781.3399999999</v>
      </c>
      <c r="K169" s="24">
        <v>2412201.5099999998</v>
      </c>
      <c r="L169" s="24">
        <v>2412201.5099999998</v>
      </c>
      <c r="M169" s="18">
        <f t="shared" si="9"/>
        <v>3599579.83</v>
      </c>
      <c r="N169" s="20">
        <f t="shared" si="10"/>
        <v>0.45194817232026208</v>
      </c>
      <c r="O169" s="21">
        <f t="shared" si="11"/>
        <v>0.40124571629879002</v>
      </c>
      <c r="P169" s="22"/>
    </row>
    <row r="170" spans="2:16" ht="22.5">
      <c r="B170" s="12"/>
      <c r="C170" s="13"/>
      <c r="D170" s="14" t="s">
        <v>60</v>
      </c>
      <c r="E170" s="15" t="s">
        <v>460</v>
      </c>
      <c r="F170" s="15" t="s">
        <v>461</v>
      </c>
      <c r="G170" s="25" t="s">
        <v>201</v>
      </c>
      <c r="H170" s="23">
        <v>4531995</v>
      </c>
      <c r="I170" s="23">
        <v>419432.76</v>
      </c>
      <c r="J170" s="18">
        <f t="shared" si="8"/>
        <v>4951427.76</v>
      </c>
      <c r="K170" s="24">
        <v>1741986.7300000002</v>
      </c>
      <c r="L170" s="24">
        <v>1741986.7300000002</v>
      </c>
      <c r="M170" s="18">
        <f t="shared" si="9"/>
        <v>3209441.0299999993</v>
      </c>
      <c r="N170" s="20">
        <f t="shared" si="10"/>
        <v>0.38437525416510837</v>
      </c>
      <c r="O170" s="21">
        <f t="shared" si="11"/>
        <v>0.35181503486178306</v>
      </c>
      <c r="P170" s="22"/>
    </row>
    <row r="171" spans="2:16" ht="22.5">
      <c r="B171" s="12"/>
      <c r="C171" s="13"/>
      <c r="D171" s="14" t="s">
        <v>60</v>
      </c>
      <c r="E171" s="15" t="s">
        <v>462</v>
      </c>
      <c r="F171" s="15" t="s">
        <v>463</v>
      </c>
      <c r="G171" s="25" t="s">
        <v>207</v>
      </c>
      <c r="H171" s="23">
        <v>1917379</v>
      </c>
      <c r="I171" s="23">
        <v>206494.5</v>
      </c>
      <c r="J171" s="18">
        <f t="shared" si="8"/>
        <v>2123873.5</v>
      </c>
      <c r="K171" s="24">
        <v>730035.60000000009</v>
      </c>
      <c r="L171" s="24">
        <v>730035.60000000009</v>
      </c>
      <c r="M171" s="18">
        <f t="shared" si="9"/>
        <v>1393837.9</v>
      </c>
      <c r="N171" s="20">
        <f t="shared" si="10"/>
        <v>0.38074663381626694</v>
      </c>
      <c r="O171" s="21">
        <f t="shared" si="11"/>
        <v>0.34372838118654436</v>
      </c>
      <c r="P171" s="22"/>
    </row>
    <row r="172" spans="2:16" ht="22.5">
      <c r="B172" s="12"/>
      <c r="C172" s="13"/>
      <c r="D172" s="14" t="s">
        <v>60</v>
      </c>
      <c r="E172" s="15" t="s">
        <v>464</v>
      </c>
      <c r="F172" s="15" t="s">
        <v>465</v>
      </c>
      <c r="G172" s="25" t="s">
        <v>210</v>
      </c>
      <c r="H172" s="23">
        <v>15945221</v>
      </c>
      <c r="I172" s="23">
        <v>1543744.6</v>
      </c>
      <c r="J172" s="18">
        <f t="shared" si="8"/>
        <v>17488965.600000001</v>
      </c>
      <c r="K172" s="24">
        <v>6611680.3999999994</v>
      </c>
      <c r="L172" s="24">
        <v>6611680.3999999994</v>
      </c>
      <c r="M172" s="18">
        <f t="shared" si="9"/>
        <v>10877285.200000003</v>
      </c>
      <c r="N172" s="20">
        <f t="shared" si="10"/>
        <v>0.41464965584359098</v>
      </c>
      <c r="O172" s="21">
        <f t="shared" si="11"/>
        <v>0.37804868230743155</v>
      </c>
      <c r="P172" s="22"/>
    </row>
    <row r="173" spans="2:16" ht="22.5">
      <c r="B173" s="12"/>
      <c r="C173" s="13"/>
      <c r="D173" s="14" t="s">
        <v>60</v>
      </c>
      <c r="E173" s="15" t="s">
        <v>466</v>
      </c>
      <c r="F173" s="15" t="s">
        <v>467</v>
      </c>
      <c r="G173" s="25" t="s">
        <v>213</v>
      </c>
      <c r="H173" s="23">
        <v>65421578</v>
      </c>
      <c r="I173" s="23">
        <v>5784174.7599999998</v>
      </c>
      <c r="J173" s="18">
        <f t="shared" si="8"/>
        <v>71205752.760000005</v>
      </c>
      <c r="K173" s="24">
        <v>25582094.830000002</v>
      </c>
      <c r="L173" s="24">
        <v>25582094.830000002</v>
      </c>
      <c r="M173" s="18">
        <f t="shared" si="9"/>
        <v>45623657.930000007</v>
      </c>
      <c r="N173" s="20">
        <f t="shared" si="10"/>
        <v>0.39103451203821471</v>
      </c>
      <c r="O173" s="21">
        <f t="shared" si="11"/>
        <v>0.35927005667961709</v>
      </c>
      <c r="P173" s="22"/>
    </row>
    <row r="174" spans="2:16" ht="22.5">
      <c r="B174" s="12"/>
      <c r="C174" s="13"/>
      <c r="D174" s="14" t="s">
        <v>60</v>
      </c>
      <c r="E174" s="15" t="s">
        <v>468</v>
      </c>
      <c r="F174" s="15" t="s">
        <v>469</v>
      </c>
      <c r="G174" s="25" t="s">
        <v>216</v>
      </c>
      <c r="H174" s="23">
        <v>8889134</v>
      </c>
      <c r="I174" s="23">
        <v>808117.84</v>
      </c>
      <c r="J174" s="18">
        <f t="shared" si="8"/>
        <v>9697251.8399999999</v>
      </c>
      <c r="K174" s="24">
        <v>3650080.49</v>
      </c>
      <c r="L174" s="24">
        <v>3650080.49</v>
      </c>
      <c r="M174" s="18">
        <f t="shared" si="9"/>
        <v>6047171.3499999996</v>
      </c>
      <c r="N174" s="20">
        <f t="shared" si="10"/>
        <v>0.41062273220315954</v>
      </c>
      <c r="O174" s="21">
        <f t="shared" si="11"/>
        <v>0.37640359869214246</v>
      </c>
      <c r="P174" s="22"/>
    </row>
    <row r="175" spans="2:16" ht="22.5">
      <c r="B175" s="12"/>
      <c r="C175" s="13"/>
      <c r="D175" s="14" t="s">
        <v>60</v>
      </c>
      <c r="E175" s="15" t="s">
        <v>470</v>
      </c>
      <c r="F175" s="15" t="s">
        <v>471</v>
      </c>
      <c r="G175" s="25" t="s">
        <v>219</v>
      </c>
      <c r="H175" s="23">
        <v>5636714</v>
      </c>
      <c r="I175" s="23">
        <v>591096.76</v>
      </c>
      <c r="J175" s="18">
        <f t="shared" si="8"/>
        <v>6227810.7599999998</v>
      </c>
      <c r="K175" s="24">
        <v>2465176.1199999996</v>
      </c>
      <c r="L175" s="24">
        <v>2465176.1199999996</v>
      </c>
      <c r="M175" s="18">
        <f t="shared" si="9"/>
        <v>3762634.64</v>
      </c>
      <c r="N175" s="20">
        <f t="shared" si="10"/>
        <v>0.43734277098323593</v>
      </c>
      <c r="O175" s="21">
        <f t="shared" si="11"/>
        <v>0.3958334983190786</v>
      </c>
      <c r="P175" s="22"/>
    </row>
    <row r="176" spans="2:16" ht="33.75">
      <c r="B176" s="12"/>
      <c r="C176" s="13"/>
      <c r="D176" s="14" t="s">
        <v>60</v>
      </c>
      <c r="E176" s="15" t="s">
        <v>472</v>
      </c>
      <c r="F176" s="15" t="s">
        <v>473</v>
      </c>
      <c r="G176" s="25" t="s">
        <v>222</v>
      </c>
      <c r="H176" s="23">
        <v>12648542</v>
      </c>
      <c r="I176" s="23">
        <v>1136527.6000000001</v>
      </c>
      <c r="J176" s="18">
        <f t="shared" si="8"/>
        <v>13785069.6</v>
      </c>
      <c r="K176" s="24">
        <v>4831370.76</v>
      </c>
      <c r="L176" s="24">
        <v>4831370.76</v>
      </c>
      <c r="M176" s="18">
        <f t="shared" si="9"/>
        <v>8953698.8399999999</v>
      </c>
      <c r="N176" s="20">
        <f t="shared" si="10"/>
        <v>0.38197056704243065</v>
      </c>
      <c r="O176" s="21">
        <f t="shared" si="11"/>
        <v>0.3504785177145569</v>
      </c>
      <c r="P176" s="22"/>
    </row>
    <row r="177" spans="2:16" ht="22.5">
      <c r="B177" s="12"/>
      <c r="C177" s="13"/>
      <c r="D177" s="14" t="s">
        <v>60</v>
      </c>
      <c r="E177" s="15" t="s">
        <v>474</v>
      </c>
      <c r="F177" s="15" t="s">
        <v>475</v>
      </c>
      <c r="G177" s="25" t="s">
        <v>225</v>
      </c>
      <c r="H177" s="23">
        <v>5177375</v>
      </c>
      <c r="I177" s="23">
        <v>305212.33999999997</v>
      </c>
      <c r="J177" s="18">
        <f t="shared" si="8"/>
        <v>5482587.3399999999</v>
      </c>
      <c r="K177" s="24">
        <v>1642740.01</v>
      </c>
      <c r="L177" s="24">
        <v>1642740.01</v>
      </c>
      <c r="M177" s="18">
        <f t="shared" si="9"/>
        <v>3839847.33</v>
      </c>
      <c r="N177" s="20">
        <f t="shared" si="10"/>
        <v>0.31729206596006665</v>
      </c>
      <c r="O177" s="21">
        <f t="shared" si="11"/>
        <v>0.29962860746692638</v>
      </c>
      <c r="P177" s="22"/>
    </row>
    <row r="178" spans="2:16" ht="22.5">
      <c r="B178" s="12"/>
      <c r="C178" s="13"/>
      <c r="D178" s="14" t="s">
        <v>60</v>
      </c>
      <c r="E178" s="15" t="s">
        <v>476</v>
      </c>
      <c r="F178" s="15" t="s">
        <v>477</v>
      </c>
      <c r="G178" s="25" t="s">
        <v>228</v>
      </c>
      <c r="H178" s="23">
        <v>4168021</v>
      </c>
      <c r="I178" s="23">
        <v>376641.92</v>
      </c>
      <c r="J178" s="18">
        <f t="shared" si="8"/>
        <v>4544662.92</v>
      </c>
      <c r="K178" s="24">
        <v>1643645.38</v>
      </c>
      <c r="L178" s="24">
        <v>1643645.38</v>
      </c>
      <c r="M178" s="18">
        <f t="shared" si="9"/>
        <v>2901017.54</v>
      </c>
      <c r="N178" s="20">
        <f t="shared" si="10"/>
        <v>0.39434671274448951</v>
      </c>
      <c r="O178" s="21">
        <f t="shared" si="11"/>
        <v>0.36166497030323208</v>
      </c>
      <c r="P178" s="22"/>
    </row>
    <row r="179" spans="2:16" ht="22.5">
      <c r="B179" s="12"/>
      <c r="C179" s="13"/>
      <c r="D179" s="14" t="s">
        <v>60</v>
      </c>
      <c r="E179" s="15" t="s">
        <v>478</v>
      </c>
      <c r="F179" s="15" t="s">
        <v>479</v>
      </c>
      <c r="G179" s="25" t="s">
        <v>354</v>
      </c>
      <c r="H179" s="23">
        <v>3402064</v>
      </c>
      <c r="I179" s="23">
        <v>312105</v>
      </c>
      <c r="J179" s="18">
        <f t="shared" si="8"/>
        <v>3714169</v>
      </c>
      <c r="K179" s="24">
        <v>1603278.05</v>
      </c>
      <c r="L179" s="24">
        <v>1603278.05</v>
      </c>
      <c r="M179" s="18">
        <f t="shared" si="9"/>
        <v>2110890.9500000002</v>
      </c>
      <c r="N179" s="20">
        <f t="shared" si="10"/>
        <v>0.47126628129276815</v>
      </c>
      <c r="O179" s="21">
        <f t="shared" si="11"/>
        <v>0.43166534694570979</v>
      </c>
      <c r="P179" s="22"/>
    </row>
    <row r="180" spans="2:16" ht="22.5">
      <c r="B180" s="12"/>
      <c r="C180" s="13"/>
      <c r="D180" s="14" t="s">
        <v>60</v>
      </c>
      <c r="E180" s="15" t="s">
        <v>480</v>
      </c>
      <c r="F180" s="15" t="s">
        <v>481</v>
      </c>
      <c r="G180" s="25" t="s">
        <v>362</v>
      </c>
      <c r="H180" s="23">
        <v>4668730</v>
      </c>
      <c r="I180" s="23">
        <v>439030.83999999997</v>
      </c>
      <c r="J180" s="18">
        <f t="shared" si="8"/>
        <v>5107760.84</v>
      </c>
      <c r="K180" s="24">
        <v>1699008.93</v>
      </c>
      <c r="L180" s="24">
        <v>1699008.93</v>
      </c>
      <c r="M180" s="18">
        <f t="shared" si="9"/>
        <v>3408751.91</v>
      </c>
      <c r="N180" s="20">
        <f t="shared" si="10"/>
        <v>0.36391244085650698</v>
      </c>
      <c r="O180" s="21">
        <f t="shared" si="11"/>
        <v>0.33263282742110534</v>
      </c>
      <c r="P180" s="22"/>
    </row>
    <row r="181" spans="2:16" ht="22.5">
      <c r="B181" s="12"/>
      <c r="C181" s="13"/>
      <c r="D181" s="14" t="s">
        <v>60</v>
      </c>
      <c r="E181" s="15" t="s">
        <v>482</v>
      </c>
      <c r="F181" s="15" t="s">
        <v>483</v>
      </c>
      <c r="G181" s="25" t="s">
        <v>33</v>
      </c>
      <c r="H181" s="23">
        <v>547403617.62</v>
      </c>
      <c r="I181" s="23">
        <v>56133878.259999998</v>
      </c>
      <c r="J181" s="18">
        <f t="shared" si="8"/>
        <v>603537495.88</v>
      </c>
      <c r="K181" s="24">
        <v>241073685.52999997</v>
      </c>
      <c r="L181" s="24">
        <v>241073685.52999994</v>
      </c>
      <c r="M181" s="18">
        <f t="shared" si="9"/>
        <v>362463810.35000002</v>
      </c>
      <c r="N181" s="20">
        <f t="shared" si="10"/>
        <v>0.4403947613246319</v>
      </c>
      <c r="O181" s="21">
        <f t="shared" si="11"/>
        <v>0.39943447950735461</v>
      </c>
      <c r="P181" s="22"/>
    </row>
    <row r="182" spans="2:16" ht="22.5">
      <c r="B182" s="12"/>
      <c r="C182" s="13"/>
      <c r="D182" s="14" t="s">
        <v>60</v>
      </c>
      <c r="E182" s="15" t="s">
        <v>484</v>
      </c>
      <c r="F182" s="15" t="s">
        <v>485</v>
      </c>
      <c r="G182" s="25" t="s">
        <v>33</v>
      </c>
      <c r="H182" s="23">
        <v>349613131.38</v>
      </c>
      <c r="I182" s="23">
        <v>15518090.279999997</v>
      </c>
      <c r="J182" s="18">
        <f t="shared" si="8"/>
        <v>365131221.65999997</v>
      </c>
      <c r="K182" s="24">
        <v>169109283.23000002</v>
      </c>
      <c r="L182" s="24">
        <v>169109283.22999996</v>
      </c>
      <c r="M182" s="18">
        <f t="shared" si="9"/>
        <v>196021938.42999995</v>
      </c>
      <c r="N182" s="20">
        <f t="shared" si="10"/>
        <v>0.48370403755284719</v>
      </c>
      <c r="O182" s="21">
        <f t="shared" si="11"/>
        <v>0.46314659825904969</v>
      </c>
      <c r="P182" s="22"/>
    </row>
    <row r="183" spans="2:16" ht="33.75">
      <c r="B183" s="12"/>
      <c r="C183" s="13"/>
      <c r="D183" s="14" t="s">
        <v>60</v>
      </c>
      <c r="E183" s="15" t="s">
        <v>486</v>
      </c>
      <c r="F183" s="15" t="s">
        <v>487</v>
      </c>
      <c r="G183" s="25" t="s">
        <v>27</v>
      </c>
      <c r="H183" s="23">
        <v>812493322.19000018</v>
      </c>
      <c r="I183" s="23">
        <v>-173200813.44</v>
      </c>
      <c r="J183" s="18">
        <f t="shared" si="8"/>
        <v>639292508.75000024</v>
      </c>
      <c r="K183" s="24">
        <v>192489123.69</v>
      </c>
      <c r="L183" s="24">
        <v>192489123.69000003</v>
      </c>
      <c r="M183" s="18">
        <f t="shared" si="9"/>
        <v>446803385.06000024</v>
      </c>
      <c r="N183" s="20">
        <f t="shared" si="10"/>
        <v>0.23691163783495903</v>
      </c>
      <c r="O183" s="21">
        <f t="shared" si="11"/>
        <v>0.30109710508945475</v>
      </c>
      <c r="P183" s="22"/>
    </row>
    <row r="184" spans="2:16" ht="33.75">
      <c r="B184" s="12"/>
      <c r="C184" s="13"/>
      <c r="D184" s="14" t="s">
        <v>60</v>
      </c>
      <c r="E184" s="15" t="s">
        <v>488</v>
      </c>
      <c r="F184" s="15" t="s">
        <v>489</v>
      </c>
      <c r="G184" s="25" t="s">
        <v>27</v>
      </c>
      <c r="H184" s="23">
        <v>223719012.09999999</v>
      </c>
      <c r="I184" s="23">
        <v>37413921.479999989</v>
      </c>
      <c r="J184" s="18">
        <f t="shared" si="8"/>
        <v>261132933.57999998</v>
      </c>
      <c r="K184" s="24">
        <v>134594355.62999997</v>
      </c>
      <c r="L184" s="24">
        <v>134594355.63</v>
      </c>
      <c r="M184" s="18">
        <f t="shared" si="9"/>
        <v>126538577.95000002</v>
      </c>
      <c r="N184" s="20">
        <f t="shared" si="10"/>
        <v>0.60162234030354889</v>
      </c>
      <c r="O184" s="21">
        <f t="shared" si="11"/>
        <v>0.51542466813656806</v>
      </c>
      <c r="P184" s="22"/>
    </row>
    <row r="185" spans="2:16" ht="22.5">
      <c r="B185" s="12"/>
      <c r="C185" s="13"/>
      <c r="D185" s="14" t="s">
        <v>60</v>
      </c>
      <c r="E185" s="15" t="s">
        <v>490</v>
      </c>
      <c r="F185" s="15" t="s">
        <v>491</v>
      </c>
      <c r="G185" s="25" t="s">
        <v>27</v>
      </c>
      <c r="H185" s="23">
        <v>1085084.71</v>
      </c>
      <c r="I185" s="23">
        <v>150833.78999999998</v>
      </c>
      <c r="J185" s="18">
        <f t="shared" si="8"/>
        <v>1235918.5</v>
      </c>
      <c r="K185" s="24">
        <v>407724.91</v>
      </c>
      <c r="L185" s="24">
        <v>407724.91</v>
      </c>
      <c r="M185" s="18">
        <f t="shared" si="9"/>
        <v>828193.59000000008</v>
      </c>
      <c r="N185" s="20">
        <f t="shared" si="10"/>
        <v>0.37575399067230425</v>
      </c>
      <c r="O185" s="21">
        <f t="shared" si="11"/>
        <v>0.32989627552302192</v>
      </c>
      <c r="P185" s="22"/>
    </row>
    <row r="186" spans="2:16" ht="22.5">
      <c r="B186" s="12"/>
      <c r="C186" s="13"/>
      <c r="D186" s="14" t="s">
        <v>60</v>
      </c>
      <c r="E186" s="15" t="s">
        <v>492</v>
      </c>
      <c r="F186" s="15" t="s">
        <v>493</v>
      </c>
      <c r="G186" s="25" t="s">
        <v>33</v>
      </c>
      <c r="H186" s="23">
        <v>83628959.920000002</v>
      </c>
      <c r="I186" s="23">
        <v>-48727098.710000001</v>
      </c>
      <c r="J186" s="18">
        <f t="shared" si="8"/>
        <v>34901861.210000001</v>
      </c>
      <c r="K186" s="24">
        <v>15054288.649999999</v>
      </c>
      <c r="L186" s="24">
        <v>15054288.649999999</v>
      </c>
      <c r="M186" s="18">
        <f t="shared" si="9"/>
        <v>19847572.560000002</v>
      </c>
      <c r="N186" s="20">
        <f t="shared" si="10"/>
        <v>0.18001286473490793</v>
      </c>
      <c r="O186" s="21">
        <f t="shared" si="11"/>
        <v>0.43133197279710339</v>
      </c>
      <c r="P186" s="22"/>
    </row>
    <row r="187" spans="2:16" ht="22.5">
      <c r="B187" s="12"/>
      <c r="C187" s="13"/>
      <c r="D187" s="14" t="s">
        <v>60</v>
      </c>
      <c r="E187" s="15" t="s">
        <v>494</v>
      </c>
      <c r="F187" s="15" t="s">
        <v>495</v>
      </c>
      <c r="G187" s="25" t="s">
        <v>33</v>
      </c>
      <c r="H187" s="23">
        <v>144394220.52000001</v>
      </c>
      <c r="I187" s="23">
        <v>20569027.269999996</v>
      </c>
      <c r="J187" s="18">
        <f t="shared" si="8"/>
        <v>164963247.79000002</v>
      </c>
      <c r="K187" s="24">
        <v>54421858.539999984</v>
      </c>
      <c r="L187" s="24">
        <v>54421858.539999984</v>
      </c>
      <c r="M187" s="18">
        <f t="shared" si="9"/>
        <v>110541389.25000003</v>
      </c>
      <c r="N187" s="20">
        <f t="shared" si="10"/>
        <v>0.37689776186341217</v>
      </c>
      <c r="O187" s="21">
        <f t="shared" si="11"/>
        <v>0.32990292849519787</v>
      </c>
      <c r="P187" s="22"/>
    </row>
    <row r="188" spans="2:16" ht="22.5">
      <c r="B188" s="12"/>
      <c r="C188" s="13"/>
      <c r="D188" s="14" t="s">
        <v>60</v>
      </c>
      <c r="E188" s="15" t="s">
        <v>496</v>
      </c>
      <c r="F188" s="15" t="s">
        <v>497</v>
      </c>
      <c r="G188" s="25" t="s">
        <v>33</v>
      </c>
      <c r="H188" s="23">
        <v>29101575.209999993</v>
      </c>
      <c r="I188" s="23">
        <v>-2520310.11</v>
      </c>
      <c r="J188" s="18">
        <f t="shared" si="8"/>
        <v>26581265.099999994</v>
      </c>
      <c r="K188" s="24">
        <v>7377428.4300000006</v>
      </c>
      <c r="L188" s="24">
        <v>7377428.4300000006</v>
      </c>
      <c r="M188" s="18">
        <f t="shared" si="9"/>
        <v>19203836.669999994</v>
      </c>
      <c r="N188" s="20">
        <f t="shared" si="10"/>
        <v>0.25350615479621669</v>
      </c>
      <c r="O188" s="21">
        <f t="shared" si="11"/>
        <v>0.27754241200506302</v>
      </c>
      <c r="P188" s="22"/>
    </row>
    <row r="189" spans="2:16" ht="22.5">
      <c r="B189" s="12"/>
      <c r="C189" s="13"/>
      <c r="D189" s="14" t="s">
        <v>60</v>
      </c>
      <c r="E189" s="15" t="s">
        <v>498</v>
      </c>
      <c r="F189" s="15" t="s">
        <v>499</v>
      </c>
      <c r="G189" s="25" t="s">
        <v>500</v>
      </c>
      <c r="H189" s="23">
        <v>12736745.17</v>
      </c>
      <c r="I189" s="23">
        <v>234157.05000000075</v>
      </c>
      <c r="J189" s="18">
        <f t="shared" si="8"/>
        <v>12970902.220000001</v>
      </c>
      <c r="K189" s="24">
        <v>3737296.07</v>
      </c>
      <c r="L189" s="24">
        <v>3737296.0700000003</v>
      </c>
      <c r="M189" s="18">
        <f t="shared" si="9"/>
        <v>9233606.1500000004</v>
      </c>
      <c r="N189" s="20">
        <f t="shared" si="10"/>
        <v>0.29342630476762532</v>
      </c>
      <c r="O189" s="21">
        <f t="shared" si="11"/>
        <v>0.28812923007294089</v>
      </c>
      <c r="P189" s="22"/>
    </row>
    <row r="190" spans="2:16" ht="33.75">
      <c r="B190" s="12"/>
      <c r="C190" s="13"/>
      <c r="D190" s="14" t="s">
        <v>60</v>
      </c>
      <c r="E190" s="15" t="s">
        <v>501</v>
      </c>
      <c r="F190" s="15" t="s">
        <v>502</v>
      </c>
      <c r="G190" s="25" t="s">
        <v>27</v>
      </c>
      <c r="H190" s="23">
        <v>959312981.25999999</v>
      </c>
      <c r="I190" s="23">
        <v>31291206.640000038</v>
      </c>
      <c r="J190" s="18">
        <f t="shared" si="8"/>
        <v>990604187.89999998</v>
      </c>
      <c r="K190" s="24">
        <v>407829971.84000003</v>
      </c>
      <c r="L190" s="24">
        <v>407829971.84000003</v>
      </c>
      <c r="M190" s="18">
        <f t="shared" si="9"/>
        <v>582774216.05999994</v>
      </c>
      <c r="N190" s="20">
        <f t="shared" si="10"/>
        <v>0.42512712723259499</v>
      </c>
      <c r="O190" s="21">
        <f t="shared" si="11"/>
        <v>0.41169821087125252</v>
      </c>
      <c r="P190" s="22"/>
    </row>
    <row r="191" spans="2:16" ht="33.75">
      <c r="B191" s="12"/>
      <c r="C191" s="13"/>
      <c r="D191" s="14" t="s">
        <v>60</v>
      </c>
      <c r="E191" s="15" t="s">
        <v>503</v>
      </c>
      <c r="F191" s="15" t="s">
        <v>504</v>
      </c>
      <c r="G191" s="25" t="s">
        <v>27</v>
      </c>
      <c r="H191" s="23">
        <v>89491532</v>
      </c>
      <c r="I191" s="23">
        <v>2162670</v>
      </c>
      <c r="J191" s="18">
        <f t="shared" si="8"/>
        <v>91654202</v>
      </c>
      <c r="K191" s="24">
        <v>499028.89999999997</v>
      </c>
      <c r="L191" s="24">
        <v>499028.89999999997</v>
      </c>
      <c r="M191" s="18">
        <f t="shared" si="9"/>
        <v>91155173.099999994</v>
      </c>
      <c r="N191" s="20">
        <f t="shared" si="10"/>
        <v>5.5762694955317112E-3</v>
      </c>
      <c r="O191" s="21">
        <f t="shared" si="11"/>
        <v>5.4446919956817686E-3</v>
      </c>
      <c r="P191" s="22"/>
    </row>
    <row r="192" spans="2:16">
      <c r="B192" s="12"/>
      <c r="C192" s="13"/>
      <c r="D192" s="14" t="s">
        <v>505</v>
      </c>
      <c r="E192" s="15" t="s">
        <v>506</v>
      </c>
      <c r="F192" s="15" t="s">
        <v>507</v>
      </c>
      <c r="G192" s="25" t="s">
        <v>27</v>
      </c>
      <c r="H192" s="23">
        <v>52500000</v>
      </c>
      <c r="I192" s="23">
        <v>0</v>
      </c>
      <c r="J192" s="18">
        <f t="shared" si="8"/>
        <v>52500000</v>
      </c>
      <c r="K192" s="24">
        <v>22982282.629999999</v>
      </c>
      <c r="L192" s="24">
        <v>22982282.629999999</v>
      </c>
      <c r="M192" s="18">
        <f t="shared" si="9"/>
        <v>29517717.370000001</v>
      </c>
      <c r="N192" s="20">
        <f t="shared" si="10"/>
        <v>0.43775776438095237</v>
      </c>
      <c r="O192" s="21">
        <f t="shared" si="11"/>
        <v>0.43775776438095237</v>
      </c>
      <c r="P192" s="22"/>
    </row>
    <row r="193" spans="2:16">
      <c r="B193" s="12"/>
      <c r="C193" s="13"/>
      <c r="D193" s="14" t="s">
        <v>505</v>
      </c>
      <c r="E193" s="15" t="s">
        <v>508</v>
      </c>
      <c r="F193" s="15" t="s">
        <v>509</v>
      </c>
      <c r="G193" s="25" t="s">
        <v>27</v>
      </c>
      <c r="H193" s="23">
        <v>8500000</v>
      </c>
      <c r="I193" s="23">
        <v>0</v>
      </c>
      <c r="J193" s="18">
        <f t="shared" si="8"/>
        <v>8500000</v>
      </c>
      <c r="K193" s="24">
        <v>4796966.96</v>
      </c>
      <c r="L193" s="24">
        <v>4796966.96</v>
      </c>
      <c r="M193" s="18">
        <f t="shared" si="9"/>
        <v>3703033.04</v>
      </c>
      <c r="N193" s="20">
        <f t="shared" si="10"/>
        <v>0.56434905411764702</v>
      </c>
      <c r="O193" s="21">
        <f t="shared" si="11"/>
        <v>0.56434905411764702</v>
      </c>
      <c r="P193" s="22"/>
    </row>
    <row r="194" spans="2:16" ht="33.75">
      <c r="B194" s="12"/>
      <c r="C194" s="13"/>
      <c r="D194" s="14" t="s">
        <v>505</v>
      </c>
      <c r="E194" s="15" t="s">
        <v>510</v>
      </c>
      <c r="F194" s="15" t="s">
        <v>511</v>
      </c>
      <c r="G194" s="25" t="s">
        <v>93</v>
      </c>
      <c r="H194" s="23">
        <v>0</v>
      </c>
      <c r="I194" s="23">
        <v>166953</v>
      </c>
      <c r="J194" s="18">
        <f t="shared" si="8"/>
        <v>166953</v>
      </c>
      <c r="K194" s="24">
        <v>166953</v>
      </c>
      <c r="L194" s="24">
        <v>166953</v>
      </c>
      <c r="M194" s="18">
        <f t="shared" si="9"/>
        <v>0</v>
      </c>
      <c r="N194" s="20">
        <f t="shared" si="10"/>
        <v>0</v>
      </c>
      <c r="O194" s="21">
        <f t="shared" si="11"/>
        <v>1</v>
      </c>
      <c r="P194" s="22"/>
    </row>
    <row r="195" spans="2:16">
      <c r="B195" s="12"/>
      <c r="C195" s="13"/>
      <c r="D195" s="14" t="s">
        <v>505</v>
      </c>
      <c r="E195" s="15" t="s">
        <v>512</v>
      </c>
      <c r="F195" s="15" t="s">
        <v>513</v>
      </c>
      <c r="G195" s="25" t="s">
        <v>96</v>
      </c>
      <c r="H195" s="23">
        <v>7700000</v>
      </c>
      <c r="I195" s="23">
        <v>0</v>
      </c>
      <c r="J195" s="18">
        <f t="shared" si="8"/>
        <v>7700000</v>
      </c>
      <c r="K195" s="24">
        <v>0</v>
      </c>
      <c r="L195" s="24">
        <v>0</v>
      </c>
      <c r="M195" s="18">
        <f t="shared" si="9"/>
        <v>7700000</v>
      </c>
      <c r="N195" s="20">
        <f t="shared" si="10"/>
        <v>0</v>
      </c>
      <c r="O195" s="21">
        <f t="shared" si="11"/>
        <v>0</v>
      </c>
      <c r="P195" s="22"/>
    </row>
    <row r="196" spans="2:16">
      <c r="B196" s="12"/>
      <c r="C196" s="13"/>
      <c r="D196" s="14" t="s">
        <v>505</v>
      </c>
      <c r="E196" s="15" t="s">
        <v>514</v>
      </c>
      <c r="F196" s="15" t="s">
        <v>515</v>
      </c>
      <c r="G196" s="25" t="s">
        <v>27</v>
      </c>
      <c r="H196" s="23">
        <v>500000</v>
      </c>
      <c r="I196" s="23">
        <v>0</v>
      </c>
      <c r="J196" s="18">
        <f t="shared" si="8"/>
        <v>500000</v>
      </c>
      <c r="K196" s="24">
        <v>125000</v>
      </c>
      <c r="L196" s="24">
        <v>125000</v>
      </c>
      <c r="M196" s="18">
        <f t="shared" si="9"/>
        <v>375000</v>
      </c>
      <c r="N196" s="20">
        <f t="shared" si="10"/>
        <v>0.25</v>
      </c>
      <c r="O196" s="21">
        <f t="shared" si="11"/>
        <v>0.25</v>
      </c>
      <c r="P196" s="22"/>
    </row>
    <row r="197" spans="2:16" ht="22.5">
      <c r="B197" s="12"/>
      <c r="C197" s="13"/>
      <c r="D197" s="14" t="s">
        <v>505</v>
      </c>
      <c r="E197" s="15" t="s">
        <v>516</v>
      </c>
      <c r="F197" s="15" t="s">
        <v>517</v>
      </c>
      <c r="G197" s="25" t="s">
        <v>27</v>
      </c>
      <c r="H197" s="23">
        <v>2500000</v>
      </c>
      <c r="I197" s="23">
        <v>45588</v>
      </c>
      <c r="J197" s="18">
        <f t="shared" si="8"/>
        <v>2545588</v>
      </c>
      <c r="K197" s="24">
        <v>45588</v>
      </c>
      <c r="L197" s="24">
        <v>45588</v>
      </c>
      <c r="M197" s="18">
        <f t="shared" si="9"/>
        <v>2500000</v>
      </c>
      <c r="N197" s="20">
        <f t="shared" si="10"/>
        <v>1.82352E-2</v>
      </c>
      <c r="O197" s="21">
        <f t="shared" si="11"/>
        <v>1.7908632504552977E-2</v>
      </c>
      <c r="P197" s="22"/>
    </row>
    <row r="198" spans="2:16" ht="22.5">
      <c r="B198" s="12"/>
      <c r="C198" s="13"/>
      <c r="D198" s="14" t="s">
        <v>505</v>
      </c>
      <c r="E198" s="15" t="s">
        <v>518</v>
      </c>
      <c r="F198" s="15" t="s">
        <v>519</v>
      </c>
      <c r="G198" s="25" t="s">
        <v>520</v>
      </c>
      <c r="H198" s="23">
        <v>0</v>
      </c>
      <c r="I198" s="23">
        <v>1510320</v>
      </c>
      <c r="J198" s="18">
        <f t="shared" si="8"/>
        <v>1510320</v>
      </c>
      <c r="K198" s="24">
        <v>1019640</v>
      </c>
      <c r="L198" s="24">
        <v>1019640</v>
      </c>
      <c r="M198" s="18">
        <f t="shared" si="9"/>
        <v>490680</v>
      </c>
      <c r="N198" s="20">
        <f t="shared" si="10"/>
        <v>0</v>
      </c>
      <c r="O198" s="21">
        <f t="shared" si="11"/>
        <v>0.67511520737327191</v>
      </c>
      <c r="P198" s="22"/>
    </row>
    <row r="199" spans="2:16">
      <c r="B199" s="12"/>
      <c r="C199" s="13"/>
      <c r="D199" s="14" t="s">
        <v>505</v>
      </c>
      <c r="E199" s="15" t="s">
        <v>521</v>
      </c>
      <c r="F199" s="15" t="s">
        <v>522</v>
      </c>
      <c r="G199" s="25" t="s">
        <v>333</v>
      </c>
      <c r="H199" s="23">
        <v>0</v>
      </c>
      <c r="I199" s="23">
        <v>8792334.1500000004</v>
      </c>
      <c r="J199" s="18">
        <f t="shared" si="8"/>
        <v>8792334.1500000004</v>
      </c>
      <c r="K199" s="24">
        <v>310997.13</v>
      </c>
      <c r="L199" s="24">
        <v>310997.13</v>
      </c>
      <c r="M199" s="18">
        <f t="shared" si="9"/>
        <v>8481337.0199999996</v>
      </c>
      <c r="N199" s="20">
        <f t="shared" si="10"/>
        <v>0</v>
      </c>
      <c r="O199" s="21">
        <f t="shared" si="11"/>
        <v>3.5371395660616471E-2</v>
      </c>
      <c r="P199" s="22"/>
    </row>
    <row r="200" spans="2:16">
      <c r="B200" s="12"/>
      <c r="C200" s="13"/>
      <c r="D200" s="14" t="s">
        <v>505</v>
      </c>
      <c r="E200" s="15" t="s">
        <v>523</v>
      </c>
      <c r="F200" s="15" t="s">
        <v>524</v>
      </c>
      <c r="G200" s="25" t="s">
        <v>243</v>
      </c>
      <c r="H200" s="23">
        <v>0</v>
      </c>
      <c r="I200" s="23">
        <v>51000</v>
      </c>
      <c r="J200" s="18">
        <f t="shared" si="8"/>
        <v>51000</v>
      </c>
      <c r="K200" s="24">
        <v>51000</v>
      </c>
      <c r="L200" s="24">
        <v>51000</v>
      </c>
      <c r="M200" s="18">
        <f t="shared" si="9"/>
        <v>0</v>
      </c>
      <c r="N200" s="20">
        <f t="shared" si="10"/>
        <v>0</v>
      </c>
      <c r="O200" s="21">
        <f t="shared" si="11"/>
        <v>1</v>
      </c>
      <c r="P200" s="22"/>
    </row>
    <row r="201" spans="2:16">
      <c r="B201" s="12"/>
      <c r="C201" s="13"/>
      <c r="D201" s="14" t="s">
        <v>505</v>
      </c>
      <c r="E201" s="15" t="s">
        <v>525</v>
      </c>
      <c r="F201" s="15" t="s">
        <v>526</v>
      </c>
      <c r="G201" s="25" t="s">
        <v>249</v>
      </c>
      <c r="H201" s="23">
        <v>0</v>
      </c>
      <c r="I201" s="23">
        <v>3488341</v>
      </c>
      <c r="J201" s="18">
        <f t="shared" si="8"/>
        <v>3488341</v>
      </c>
      <c r="K201" s="24">
        <v>2447131</v>
      </c>
      <c r="L201" s="24">
        <v>2447131</v>
      </c>
      <c r="M201" s="18">
        <f t="shared" si="9"/>
        <v>1041210</v>
      </c>
      <c r="N201" s="20">
        <f t="shared" si="10"/>
        <v>0</v>
      </c>
      <c r="O201" s="21">
        <f t="shared" si="11"/>
        <v>0.70151713952277028</v>
      </c>
      <c r="P201" s="22"/>
    </row>
    <row r="202" spans="2:16">
      <c r="B202" s="12"/>
      <c r="C202" s="13"/>
      <c r="D202" s="14" t="s">
        <v>505</v>
      </c>
      <c r="E202" s="15" t="s">
        <v>527</v>
      </c>
      <c r="F202" s="15" t="s">
        <v>528</v>
      </c>
      <c r="G202" s="25" t="s">
        <v>186</v>
      </c>
      <c r="H202" s="23">
        <v>0</v>
      </c>
      <c r="I202" s="23">
        <v>186671.43</v>
      </c>
      <c r="J202" s="18">
        <f t="shared" ref="J202:J265" si="12">+H202+I202</f>
        <v>186671.43</v>
      </c>
      <c r="K202" s="24">
        <v>0</v>
      </c>
      <c r="L202" s="24">
        <v>0</v>
      </c>
      <c r="M202" s="18">
        <f t="shared" ref="M202:M265" si="13">+J202-K202</f>
        <v>186671.43</v>
      </c>
      <c r="N202" s="20">
        <f t="shared" ref="N202:N265" si="14">IFERROR(K202/H202,0)</f>
        <v>0</v>
      </c>
      <c r="O202" s="21">
        <f t="shared" ref="O202:O265" si="15">IFERROR(K202/J202,0)</f>
        <v>0</v>
      </c>
      <c r="P202" s="22"/>
    </row>
    <row r="203" spans="2:16" ht="22.5">
      <c r="B203" s="12"/>
      <c r="C203" s="13"/>
      <c r="D203" s="14" t="s">
        <v>505</v>
      </c>
      <c r="E203" s="15" t="s">
        <v>529</v>
      </c>
      <c r="F203" s="15" t="s">
        <v>530</v>
      </c>
      <c r="G203" s="25" t="s">
        <v>297</v>
      </c>
      <c r="H203" s="23">
        <v>0</v>
      </c>
      <c r="I203" s="23">
        <v>18201065.530000001</v>
      </c>
      <c r="J203" s="18">
        <f t="shared" si="12"/>
        <v>18201065.530000001</v>
      </c>
      <c r="K203" s="24">
        <v>0</v>
      </c>
      <c r="L203" s="24">
        <v>0</v>
      </c>
      <c r="M203" s="18">
        <f t="shared" si="13"/>
        <v>18201065.530000001</v>
      </c>
      <c r="N203" s="20">
        <f t="shared" si="14"/>
        <v>0</v>
      </c>
      <c r="O203" s="21">
        <f t="shared" si="15"/>
        <v>0</v>
      </c>
      <c r="P203" s="22"/>
    </row>
    <row r="204" spans="2:16" ht="22.5">
      <c r="B204" s="12"/>
      <c r="C204" s="13"/>
      <c r="D204" s="14" t="s">
        <v>505</v>
      </c>
      <c r="E204" s="15" t="s">
        <v>531</v>
      </c>
      <c r="F204" s="15" t="s">
        <v>532</v>
      </c>
      <c r="G204" s="25" t="s">
        <v>246</v>
      </c>
      <c r="H204" s="23">
        <v>0</v>
      </c>
      <c r="I204" s="23">
        <v>624258</v>
      </c>
      <c r="J204" s="18">
        <f t="shared" si="12"/>
        <v>624258</v>
      </c>
      <c r="K204" s="24">
        <v>624258</v>
      </c>
      <c r="L204" s="24">
        <v>624258</v>
      </c>
      <c r="M204" s="18">
        <f t="shared" si="13"/>
        <v>0</v>
      </c>
      <c r="N204" s="20">
        <f t="shared" si="14"/>
        <v>0</v>
      </c>
      <c r="O204" s="21">
        <f t="shared" si="15"/>
        <v>1</v>
      </c>
      <c r="P204" s="22"/>
    </row>
    <row r="205" spans="2:16">
      <c r="B205" s="12"/>
      <c r="C205" s="13"/>
      <c r="D205" s="14" t="s">
        <v>505</v>
      </c>
      <c r="E205" s="15" t="s">
        <v>533</v>
      </c>
      <c r="F205" s="15" t="s">
        <v>534</v>
      </c>
      <c r="G205" s="25" t="s">
        <v>377</v>
      </c>
      <c r="H205" s="23">
        <v>0</v>
      </c>
      <c r="I205" s="23">
        <v>44520.800000000003</v>
      </c>
      <c r="J205" s="18">
        <f t="shared" si="12"/>
        <v>44520.800000000003</v>
      </c>
      <c r="K205" s="24">
        <v>44520.800000000003</v>
      </c>
      <c r="L205" s="24">
        <v>44520.800000000003</v>
      </c>
      <c r="M205" s="18">
        <f t="shared" si="13"/>
        <v>0</v>
      </c>
      <c r="N205" s="20">
        <f t="shared" si="14"/>
        <v>0</v>
      </c>
      <c r="O205" s="21">
        <f t="shared" si="15"/>
        <v>1</v>
      </c>
      <c r="P205" s="22"/>
    </row>
    <row r="206" spans="2:16">
      <c r="B206" s="12"/>
      <c r="C206" s="13"/>
      <c r="D206" s="14" t="s">
        <v>505</v>
      </c>
      <c r="E206" s="15" t="s">
        <v>535</v>
      </c>
      <c r="F206" s="15" t="s">
        <v>536</v>
      </c>
      <c r="G206" s="25" t="s">
        <v>105</v>
      </c>
      <c r="H206" s="23">
        <v>0</v>
      </c>
      <c r="I206" s="23">
        <v>18873.2</v>
      </c>
      <c r="J206" s="18">
        <f t="shared" si="12"/>
        <v>18873.2</v>
      </c>
      <c r="K206" s="24">
        <v>11971.2</v>
      </c>
      <c r="L206" s="24">
        <v>11971.2</v>
      </c>
      <c r="M206" s="18">
        <f t="shared" si="13"/>
        <v>6902</v>
      </c>
      <c r="N206" s="20">
        <f t="shared" si="14"/>
        <v>0</v>
      </c>
      <c r="O206" s="21">
        <f t="shared" si="15"/>
        <v>0.63429625076828522</v>
      </c>
      <c r="P206" s="22"/>
    </row>
    <row r="207" spans="2:16">
      <c r="B207" s="12"/>
      <c r="C207" s="13"/>
      <c r="D207" s="14" t="s">
        <v>505</v>
      </c>
      <c r="E207" s="15" t="s">
        <v>537</v>
      </c>
      <c r="F207" s="15" t="s">
        <v>538</v>
      </c>
      <c r="G207" s="25" t="s">
        <v>186</v>
      </c>
      <c r="H207" s="23">
        <v>0</v>
      </c>
      <c r="I207" s="23">
        <v>16994</v>
      </c>
      <c r="J207" s="18">
        <f t="shared" si="12"/>
        <v>16994</v>
      </c>
      <c r="K207" s="24">
        <v>11472.4</v>
      </c>
      <c r="L207" s="24">
        <v>11472.4</v>
      </c>
      <c r="M207" s="18">
        <f t="shared" si="13"/>
        <v>5521.6</v>
      </c>
      <c r="N207" s="20">
        <f t="shared" si="14"/>
        <v>0</v>
      </c>
      <c r="O207" s="21">
        <f t="shared" si="15"/>
        <v>0.6750853242320819</v>
      </c>
      <c r="P207" s="22"/>
    </row>
    <row r="208" spans="2:16">
      <c r="B208" s="12"/>
      <c r="C208" s="13"/>
      <c r="D208" s="14" t="s">
        <v>505</v>
      </c>
      <c r="E208" s="15" t="s">
        <v>539</v>
      </c>
      <c r="F208" s="15" t="s">
        <v>540</v>
      </c>
      <c r="G208" s="25" t="s">
        <v>252</v>
      </c>
      <c r="H208" s="23">
        <v>0</v>
      </c>
      <c r="I208" s="23">
        <v>3688199</v>
      </c>
      <c r="J208" s="18">
        <f t="shared" si="12"/>
        <v>3688199</v>
      </c>
      <c r="K208" s="24">
        <v>731590</v>
      </c>
      <c r="L208" s="24">
        <v>731590</v>
      </c>
      <c r="M208" s="18">
        <f t="shared" si="13"/>
        <v>2956609</v>
      </c>
      <c r="N208" s="20">
        <f t="shared" si="14"/>
        <v>0</v>
      </c>
      <c r="O208" s="21">
        <f t="shared" si="15"/>
        <v>0.19835968720776725</v>
      </c>
      <c r="P208" s="22"/>
    </row>
    <row r="209" spans="2:16">
      <c r="B209" s="12"/>
      <c r="C209" s="13"/>
      <c r="D209" s="14" t="s">
        <v>505</v>
      </c>
      <c r="E209" s="15" t="s">
        <v>541</v>
      </c>
      <c r="F209" s="15" t="s">
        <v>542</v>
      </c>
      <c r="G209" s="25" t="s">
        <v>252</v>
      </c>
      <c r="H209" s="23">
        <v>0</v>
      </c>
      <c r="I209" s="23">
        <v>12578748.25</v>
      </c>
      <c r="J209" s="18">
        <f t="shared" si="12"/>
        <v>12578748.25</v>
      </c>
      <c r="K209" s="24">
        <v>0</v>
      </c>
      <c r="L209" s="24">
        <v>0</v>
      </c>
      <c r="M209" s="18">
        <f t="shared" si="13"/>
        <v>12578748.25</v>
      </c>
      <c r="N209" s="20">
        <f t="shared" si="14"/>
        <v>0</v>
      </c>
      <c r="O209" s="21">
        <f t="shared" si="15"/>
        <v>0</v>
      </c>
      <c r="P209" s="22"/>
    </row>
    <row r="210" spans="2:16" ht="22.5">
      <c r="B210" s="12"/>
      <c r="C210" s="13"/>
      <c r="D210" s="14" t="s">
        <v>505</v>
      </c>
      <c r="E210" s="15" t="s">
        <v>543</v>
      </c>
      <c r="F210" s="15" t="s">
        <v>544</v>
      </c>
      <c r="G210" s="25" t="s">
        <v>27</v>
      </c>
      <c r="H210" s="23">
        <v>7300000</v>
      </c>
      <c r="I210" s="23">
        <v>0</v>
      </c>
      <c r="J210" s="18">
        <f t="shared" si="12"/>
        <v>7300000</v>
      </c>
      <c r="K210" s="24">
        <v>3510824.6099999994</v>
      </c>
      <c r="L210" s="24">
        <v>3510824.6099999994</v>
      </c>
      <c r="M210" s="18">
        <f t="shared" si="13"/>
        <v>3789175.3900000006</v>
      </c>
      <c r="N210" s="20">
        <f t="shared" si="14"/>
        <v>0.48093487808219171</v>
      </c>
      <c r="O210" s="21">
        <f t="shared" si="15"/>
        <v>0.48093487808219171</v>
      </c>
      <c r="P210" s="22"/>
    </row>
    <row r="211" spans="2:16" ht="22.5">
      <c r="B211" s="12"/>
      <c r="C211" s="13"/>
      <c r="D211" s="14" t="s">
        <v>505</v>
      </c>
      <c r="E211" s="15" t="s">
        <v>545</v>
      </c>
      <c r="F211" s="15" t="s">
        <v>546</v>
      </c>
      <c r="G211" s="25" t="s">
        <v>126</v>
      </c>
      <c r="H211" s="23">
        <v>0</v>
      </c>
      <c r="I211" s="23">
        <v>10882110.279999999</v>
      </c>
      <c r="J211" s="18">
        <f t="shared" si="12"/>
        <v>10882110.279999999</v>
      </c>
      <c r="K211" s="24">
        <v>3020093.2100000004</v>
      </c>
      <c r="L211" s="24">
        <v>3020093.21</v>
      </c>
      <c r="M211" s="18">
        <f t="shared" si="13"/>
        <v>7862017.0699999984</v>
      </c>
      <c r="N211" s="20">
        <f t="shared" si="14"/>
        <v>0</v>
      </c>
      <c r="O211" s="21">
        <f t="shared" si="15"/>
        <v>0.27752826724707669</v>
      </c>
      <c r="P211" s="22"/>
    </row>
    <row r="212" spans="2:16" ht="22.5">
      <c r="B212" s="12"/>
      <c r="C212" s="13"/>
      <c r="D212" s="14" t="s">
        <v>505</v>
      </c>
      <c r="E212" s="15" t="s">
        <v>547</v>
      </c>
      <c r="F212" s="15" t="s">
        <v>548</v>
      </c>
      <c r="G212" s="25" t="s">
        <v>339</v>
      </c>
      <c r="H212" s="23">
        <v>0</v>
      </c>
      <c r="I212" s="23">
        <v>5348971.2</v>
      </c>
      <c r="J212" s="18">
        <f t="shared" si="12"/>
        <v>5348971.2</v>
      </c>
      <c r="K212" s="24">
        <v>81600</v>
      </c>
      <c r="L212" s="24">
        <v>81600</v>
      </c>
      <c r="M212" s="18">
        <f t="shared" si="13"/>
        <v>5267371.2</v>
      </c>
      <c r="N212" s="20">
        <f t="shared" si="14"/>
        <v>0</v>
      </c>
      <c r="O212" s="21">
        <f t="shared" si="15"/>
        <v>1.5255270022766247E-2</v>
      </c>
      <c r="P212" s="22"/>
    </row>
    <row r="213" spans="2:16">
      <c r="B213" s="12"/>
      <c r="C213" s="13"/>
      <c r="D213" s="14" t="s">
        <v>505</v>
      </c>
      <c r="E213" s="15" t="s">
        <v>549</v>
      </c>
      <c r="F213" s="15" t="s">
        <v>550</v>
      </c>
      <c r="G213" s="25" t="s">
        <v>240</v>
      </c>
      <c r="H213" s="23">
        <v>0</v>
      </c>
      <c r="I213" s="23">
        <v>17591402.949999999</v>
      </c>
      <c r="J213" s="18">
        <f t="shared" si="12"/>
        <v>17591402.949999999</v>
      </c>
      <c r="K213" s="24">
        <v>3120155</v>
      </c>
      <c r="L213" s="24">
        <v>3120155</v>
      </c>
      <c r="M213" s="18">
        <f t="shared" si="13"/>
        <v>14471247.949999999</v>
      </c>
      <c r="N213" s="20">
        <f t="shared" si="14"/>
        <v>0</v>
      </c>
      <c r="O213" s="21">
        <f t="shared" si="15"/>
        <v>0.17736817290061566</v>
      </c>
      <c r="P213" s="22"/>
    </row>
    <row r="214" spans="2:16">
      <c r="B214" s="12"/>
      <c r="C214" s="13"/>
      <c r="D214" s="14" t="s">
        <v>505</v>
      </c>
      <c r="E214" s="15" t="s">
        <v>551</v>
      </c>
      <c r="F214" s="15" t="s">
        <v>552</v>
      </c>
      <c r="G214" s="25" t="s">
        <v>342</v>
      </c>
      <c r="H214" s="23">
        <v>0</v>
      </c>
      <c r="I214" s="23">
        <v>1095496.21</v>
      </c>
      <c r="J214" s="18">
        <f t="shared" si="12"/>
        <v>1095496.21</v>
      </c>
      <c r="K214" s="24">
        <v>170760.5</v>
      </c>
      <c r="L214" s="24">
        <v>170760.5</v>
      </c>
      <c r="M214" s="18">
        <f t="shared" si="13"/>
        <v>924735.71</v>
      </c>
      <c r="N214" s="20">
        <f t="shared" si="14"/>
        <v>0</v>
      </c>
      <c r="O214" s="21">
        <f t="shared" si="15"/>
        <v>0.15587502580223442</v>
      </c>
      <c r="P214" s="22"/>
    </row>
    <row r="215" spans="2:16" ht="22.5">
      <c r="B215" s="12"/>
      <c r="C215" s="13"/>
      <c r="D215" s="14" t="s">
        <v>505</v>
      </c>
      <c r="E215" s="15" t="s">
        <v>553</v>
      </c>
      <c r="F215" s="15" t="s">
        <v>554</v>
      </c>
      <c r="G215" s="25" t="s">
        <v>177</v>
      </c>
      <c r="H215" s="23">
        <v>0</v>
      </c>
      <c r="I215" s="23">
        <v>773929.48</v>
      </c>
      <c r="J215" s="18">
        <f t="shared" si="12"/>
        <v>773929.48</v>
      </c>
      <c r="K215" s="24">
        <v>611004</v>
      </c>
      <c r="L215" s="24">
        <v>611004</v>
      </c>
      <c r="M215" s="18">
        <f t="shared" si="13"/>
        <v>162925.47999999998</v>
      </c>
      <c r="N215" s="20">
        <f t="shared" si="14"/>
        <v>0</v>
      </c>
      <c r="O215" s="21">
        <f t="shared" si="15"/>
        <v>0.78948278336677391</v>
      </c>
      <c r="P215" s="22"/>
    </row>
    <row r="216" spans="2:16">
      <c r="B216" s="12"/>
      <c r="C216" s="13"/>
      <c r="D216" s="14" t="s">
        <v>505</v>
      </c>
      <c r="E216" s="15" t="s">
        <v>555</v>
      </c>
      <c r="F216" s="15" t="s">
        <v>556</v>
      </c>
      <c r="G216" s="25" t="s">
        <v>162</v>
      </c>
      <c r="H216" s="23">
        <v>0</v>
      </c>
      <c r="I216" s="23">
        <v>20649.16</v>
      </c>
      <c r="J216" s="18">
        <f t="shared" si="12"/>
        <v>20649.16</v>
      </c>
      <c r="K216" s="24">
        <v>12441</v>
      </c>
      <c r="L216" s="24">
        <v>12441</v>
      </c>
      <c r="M216" s="18">
        <f t="shared" si="13"/>
        <v>8208.16</v>
      </c>
      <c r="N216" s="20">
        <f t="shared" si="14"/>
        <v>0</v>
      </c>
      <c r="O216" s="21">
        <f t="shared" si="15"/>
        <v>0.60249424189652268</v>
      </c>
      <c r="P216" s="22"/>
    </row>
    <row r="217" spans="2:16" ht="22.5">
      <c r="B217" s="12"/>
      <c r="C217" s="13"/>
      <c r="D217" s="14" t="s">
        <v>505</v>
      </c>
      <c r="E217" s="15" t="s">
        <v>557</v>
      </c>
      <c r="F217" s="15" t="s">
        <v>558</v>
      </c>
      <c r="G217" s="25" t="s">
        <v>216</v>
      </c>
      <c r="H217" s="23">
        <v>0</v>
      </c>
      <c r="I217" s="23">
        <v>136961.06</v>
      </c>
      <c r="J217" s="18">
        <f t="shared" si="12"/>
        <v>136961.06</v>
      </c>
      <c r="K217" s="24">
        <v>49938</v>
      </c>
      <c r="L217" s="24">
        <v>49938</v>
      </c>
      <c r="M217" s="18">
        <f t="shared" si="13"/>
        <v>87023.06</v>
      </c>
      <c r="N217" s="20">
        <f t="shared" si="14"/>
        <v>0</v>
      </c>
      <c r="O217" s="21">
        <f t="shared" si="15"/>
        <v>0.36461458461258989</v>
      </c>
      <c r="P217" s="22"/>
    </row>
    <row r="218" spans="2:16" ht="33.75">
      <c r="B218" s="12"/>
      <c r="C218" s="13"/>
      <c r="D218" s="14" t="s">
        <v>505</v>
      </c>
      <c r="E218" s="15" t="s">
        <v>559</v>
      </c>
      <c r="F218" s="15" t="s">
        <v>560</v>
      </c>
      <c r="G218" s="25" t="s">
        <v>120</v>
      </c>
      <c r="H218" s="23">
        <v>0</v>
      </c>
      <c r="I218" s="23">
        <v>832633.44</v>
      </c>
      <c r="J218" s="18">
        <f t="shared" si="12"/>
        <v>832633.44</v>
      </c>
      <c r="K218" s="24">
        <v>33176</v>
      </c>
      <c r="L218" s="24">
        <v>33176</v>
      </c>
      <c r="M218" s="18">
        <f t="shared" si="13"/>
        <v>799457.44</v>
      </c>
      <c r="N218" s="20">
        <f t="shared" si="14"/>
        <v>0</v>
      </c>
      <c r="O218" s="21">
        <f t="shared" si="15"/>
        <v>3.9844664417994072E-2</v>
      </c>
      <c r="P218" s="22"/>
    </row>
    <row r="219" spans="2:16" ht="33.75">
      <c r="B219" s="12"/>
      <c r="C219" s="13"/>
      <c r="D219" s="14" t="s">
        <v>505</v>
      </c>
      <c r="E219" s="15" t="s">
        <v>561</v>
      </c>
      <c r="F219" s="15" t="s">
        <v>562</v>
      </c>
      <c r="G219" s="25" t="s">
        <v>147</v>
      </c>
      <c r="H219" s="23">
        <v>0</v>
      </c>
      <c r="I219" s="23">
        <v>120592.12</v>
      </c>
      <c r="J219" s="18">
        <f t="shared" si="12"/>
        <v>120592.12</v>
      </c>
      <c r="K219" s="24">
        <v>45735</v>
      </c>
      <c r="L219" s="24">
        <v>45735</v>
      </c>
      <c r="M219" s="18">
        <f t="shared" si="13"/>
        <v>74857.119999999995</v>
      </c>
      <c r="N219" s="20">
        <f t="shared" si="14"/>
        <v>0</v>
      </c>
      <c r="O219" s="21">
        <f t="shared" si="15"/>
        <v>0.37925363614139962</v>
      </c>
      <c r="P219" s="22"/>
    </row>
    <row r="220" spans="2:16">
      <c r="B220" s="12"/>
      <c r="C220" s="13"/>
      <c r="D220" s="14" t="s">
        <v>505</v>
      </c>
      <c r="E220" s="15" t="s">
        <v>563</v>
      </c>
      <c r="F220" s="15" t="s">
        <v>564</v>
      </c>
      <c r="G220" s="25" t="s">
        <v>156</v>
      </c>
      <c r="H220" s="23">
        <v>0</v>
      </c>
      <c r="I220" s="23">
        <v>67933.08</v>
      </c>
      <c r="J220" s="18">
        <f t="shared" si="12"/>
        <v>67933.08</v>
      </c>
      <c r="K220" s="24">
        <v>27927</v>
      </c>
      <c r="L220" s="24">
        <v>27927</v>
      </c>
      <c r="M220" s="18">
        <f t="shared" si="13"/>
        <v>40006.080000000002</v>
      </c>
      <c r="N220" s="20">
        <f t="shared" si="14"/>
        <v>0</v>
      </c>
      <c r="O220" s="21">
        <f t="shared" si="15"/>
        <v>0.41109574304595048</v>
      </c>
      <c r="P220" s="22"/>
    </row>
    <row r="221" spans="2:16">
      <c r="B221" s="12"/>
      <c r="C221" s="13"/>
      <c r="D221" s="14" t="s">
        <v>505</v>
      </c>
      <c r="E221" s="15" t="s">
        <v>565</v>
      </c>
      <c r="F221" s="15" t="s">
        <v>566</v>
      </c>
      <c r="G221" s="25" t="s">
        <v>144</v>
      </c>
      <c r="H221" s="23">
        <v>0</v>
      </c>
      <c r="I221" s="23">
        <v>104013.72</v>
      </c>
      <c r="J221" s="18">
        <f t="shared" si="12"/>
        <v>104013.72</v>
      </c>
      <c r="K221" s="24">
        <v>21605</v>
      </c>
      <c r="L221" s="24">
        <v>21605</v>
      </c>
      <c r="M221" s="18">
        <f t="shared" si="13"/>
        <v>82408.72</v>
      </c>
      <c r="N221" s="20">
        <f t="shared" si="14"/>
        <v>0</v>
      </c>
      <c r="O221" s="21">
        <f t="shared" si="15"/>
        <v>0.20771298247961903</v>
      </c>
      <c r="P221" s="22"/>
    </row>
    <row r="222" spans="2:16">
      <c r="B222" s="12"/>
      <c r="C222" s="13"/>
      <c r="D222" s="14" t="s">
        <v>505</v>
      </c>
      <c r="E222" s="15" t="s">
        <v>567</v>
      </c>
      <c r="F222" s="15" t="s">
        <v>568</v>
      </c>
      <c r="G222" s="25" t="s">
        <v>213</v>
      </c>
      <c r="H222" s="23">
        <v>0</v>
      </c>
      <c r="I222" s="23">
        <v>58852.6</v>
      </c>
      <c r="J222" s="18">
        <f t="shared" si="12"/>
        <v>58852.6</v>
      </c>
      <c r="K222" s="24">
        <v>4147</v>
      </c>
      <c r="L222" s="24">
        <v>4147</v>
      </c>
      <c r="M222" s="18">
        <f t="shared" si="13"/>
        <v>54705.599999999999</v>
      </c>
      <c r="N222" s="20">
        <f t="shared" si="14"/>
        <v>0</v>
      </c>
      <c r="O222" s="21">
        <f t="shared" si="15"/>
        <v>7.0464176603922346E-2</v>
      </c>
      <c r="P222" s="22"/>
    </row>
    <row r="223" spans="2:16">
      <c r="B223" s="12"/>
      <c r="C223" s="13"/>
      <c r="D223" s="14" t="s">
        <v>505</v>
      </c>
      <c r="E223" s="15" t="s">
        <v>569</v>
      </c>
      <c r="F223" s="15" t="s">
        <v>570</v>
      </c>
      <c r="G223" s="25" t="s">
        <v>183</v>
      </c>
      <c r="H223" s="23">
        <v>0</v>
      </c>
      <c r="I223" s="23">
        <v>735560.76</v>
      </c>
      <c r="J223" s="18">
        <f t="shared" si="12"/>
        <v>735560.76</v>
      </c>
      <c r="K223" s="24">
        <v>19111</v>
      </c>
      <c r="L223" s="24">
        <v>19111</v>
      </c>
      <c r="M223" s="18">
        <f t="shared" si="13"/>
        <v>716449.76</v>
      </c>
      <c r="N223" s="20">
        <f t="shared" si="14"/>
        <v>0</v>
      </c>
      <c r="O223" s="21">
        <f t="shared" si="15"/>
        <v>2.5981538221261286E-2</v>
      </c>
      <c r="P223" s="22"/>
    </row>
    <row r="224" spans="2:16" ht="22.5">
      <c r="B224" s="12"/>
      <c r="C224" s="13"/>
      <c r="D224" s="14" t="s">
        <v>505</v>
      </c>
      <c r="E224" s="15" t="s">
        <v>571</v>
      </c>
      <c r="F224" s="15" t="s">
        <v>572</v>
      </c>
      <c r="G224" s="25" t="s">
        <v>336</v>
      </c>
      <c r="H224" s="23">
        <v>0</v>
      </c>
      <c r="I224" s="23">
        <v>1906062.42</v>
      </c>
      <c r="J224" s="18">
        <f t="shared" si="12"/>
        <v>1906062.42</v>
      </c>
      <c r="K224" s="24">
        <v>1361893.9100000001</v>
      </c>
      <c r="L224" s="24">
        <v>1361893.9100000001</v>
      </c>
      <c r="M224" s="18">
        <f t="shared" si="13"/>
        <v>544168.50999999978</v>
      </c>
      <c r="N224" s="20">
        <f t="shared" si="14"/>
        <v>0</v>
      </c>
      <c r="O224" s="21">
        <f t="shared" si="15"/>
        <v>0.71450645881785979</v>
      </c>
      <c r="P224" s="22"/>
    </row>
    <row r="225" spans="2:16">
      <c r="B225" s="12"/>
      <c r="C225" s="13"/>
      <c r="D225" s="14" t="s">
        <v>505</v>
      </c>
      <c r="E225" s="15" t="s">
        <v>573</v>
      </c>
      <c r="F225" s="15" t="s">
        <v>574</v>
      </c>
      <c r="G225" s="25" t="s">
        <v>321</v>
      </c>
      <c r="H225" s="23">
        <v>0</v>
      </c>
      <c r="I225" s="23">
        <v>4856277.76</v>
      </c>
      <c r="J225" s="18">
        <f t="shared" si="12"/>
        <v>4856277.76</v>
      </c>
      <c r="K225" s="24">
        <v>4470916.76</v>
      </c>
      <c r="L225" s="24">
        <v>4470916.76</v>
      </c>
      <c r="M225" s="18">
        <f t="shared" si="13"/>
        <v>385361</v>
      </c>
      <c r="N225" s="20">
        <f t="shared" si="14"/>
        <v>0</v>
      </c>
      <c r="O225" s="21">
        <f t="shared" si="15"/>
        <v>0.92064683713643269</v>
      </c>
      <c r="P225" s="22"/>
    </row>
    <row r="226" spans="2:16" ht="22.5">
      <c r="B226" s="12"/>
      <c r="C226" s="13"/>
      <c r="D226" s="14" t="s">
        <v>505</v>
      </c>
      <c r="E226" s="15" t="s">
        <v>575</v>
      </c>
      <c r="F226" s="15" t="s">
        <v>576</v>
      </c>
      <c r="G226" s="25" t="s">
        <v>159</v>
      </c>
      <c r="H226" s="23">
        <v>0</v>
      </c>
      <c r="I226" s="23">
        <v>178468.32</v>
      </c>
      <c r="J226" s="18">
        <f t="shared" si="12"/>
        <v>178468.32</v>
      </c>
      <c r="K226" s="24">
        <v>43894.400000000001</v>
      </c>
      <c r="L226" s="24">
        <v>43894.400000000001</v>
      </c>
      <c r="M226" s="18">
        <f t="shared" si="13"/>
        <v>134573.92000000001</v>
      </c>
      <c r="N226" s="20">
        <f t="shared" si="14"/>
        <v>0</v>
      </c>
      <c r="O226" s="21">
        <f t="shared" si="15"/>
        <v>0.24595065387515275</v>
      </c>
      <c r="P226" s="22"/>
    </row>
    <row r="227" spans="2:16" ht="22.5">
      <c r="B227" s="12"/>
      <c r="C227" s="13"/>
      <c r="D227" s="14" t="s">
        <v>505</v>
      </c>
      <c r="E227" s="15" t="s">
        <v>577</v>
      </c>
      <c r="F227" s="15" t="s">
        <v>578</v>
      </c>
      <c r="G227" s="25" t="s">
        <v>153</v>
      </c>
      <c r="H227" s="23">
        <v>0</v>
      </c>
      <c r="I227" s="23">
        <v>1390409.87</v>
      </c>
      <c r="J227" s="18">
        <f t="shared" si="12"/>
        <v>1390409.87</v>
      </c>
      <c r="K227" s="24">
        <v>37038.800000000003</v>
      </c>
      <c r="L227" s="24">
        <v>37038.800000000003</v>
      </c>
      <c r="M227" s="18">
        <f t="shared" si="13"/>
        <v>1353371.07</v>
      </c>
      <c r="N227" s="20">
        <f t="shared" si="14"/>
        <v>0</v>
      </c>
      <c r="O227" s="21">
        <f t="shared" si="15"/>
        <v>2.6638763719362839E-2</v>
      </c>
      <c r="P227" s="22"/>
    </row>
    <row r="228" spans="2:16">
      <c r="B228" s="12"/>
      <c r="C228" s="13"/>
      <c r="D228" s="14" t="s">
        <v>505</v>
      </c>
      <c r="E228" s="15" t="s">
        <v>579</v>
      </c>
      <c r="F228" s="15" t="s">
        <v>580</v>
      </c>
      <c r="G228" s="25" t="s">
        <v>132</v>
      </c>
      <c r="H228" s="23">
        <v>0</v>
      </c>
      <c r="I228" s="23">
        <v>5660096.3600000013</v>
      </c>
      <c r="J228" s="18">
        <f t="shared" si="12"/>
        <v>5660096.3600000013</v>
      </c>
      <c r="K228" s="24">
        <v>1260367.2200000002</v>
      </c>
      <c r="L228" s="24">
        <v>1260367.2200000002</v>
      </c>
      <c r="M228" s="18">
        <f t="shared" si="13"/>
        <v>4399729.1400000006</v>
      </c>
      <c r="N228" s="20">
        <f t="shared" si="14"/>
        <v>0</v>
      </c>
      <c r="O228" s="21">
        <f t="shared" si="15"/>
        <v>0.22267592984936391</v>
      </c>
      <c r="P228" s="22"/>
    </row>
    <row r="229" spans="2:16">
      <c r="B229" s="12"/>
      <c r="C229" s="13"/>
      <c r="D229" s="14" t="s">
        <v>505</v>
      </c>
      <c r="E229" s="15" t="s">
        <v>581</v>
      </c>
      <c r="F229" s="15" t="s">
        <v>582</v>
      </c>
      <c r="G229" s="25" t="s">
        <v>213</v>
      </c>
      <c r="H229" s="23">
        <v>0</v>
      </c>
      <c r="I229" s="23">
        <v>250240.4</v>
      </c>
      <c r="J229" s="18">
        <f t="shared" si="12"/>
        <v>250240.4</v>
      </c>
      <c r="K229" s="24">
        <v>9790.4000000000015</v>
      </c>
      <c r="L229" s="24">
        <v>9790.4</v>
      </c>
      <c r="M229" s="18">
        <f t="shared" si="13"/>
        <v>240450</v>
      </c>
      <c r="N229" s="20">
        <f t="shared" si="14"/>
        <v>0</v>
      </c>
      <c r="O229" s="21">
        <f t="shared" si="15"/>
        <v>3.91239783823875E-2</v>
      </c>
      <c r="P229" s="22"/>
    </row>
    <row r="230" spans="2:16">
      <c r="B230" s="12"/>
      <c r="C230" s="13"/>
      <c r="D230" s="14" t="s">
        <v>505</v>
      </c>
      <c r="E230" s="15" t="s">
        <v>583</v>
      </c>
      <c r="F230" s="15" t="s">
        <v>584</v>
      </c>
      <c r="G230" s="25" t="s">
        <v>195</v>
      </c>
      <c r="H230" s="23">
        <v>0</v>
      </c>
      <c r="I230" s="23">
        <v>2817220.9400000004</v>
      </c>
      <c r="J230" s="18">
        <f t="shared" si="12"/>
        <v>2817220.9400000004</v>
      </c>
      <c r="K230" s="24">
        <v>1465028.8600000003</v>
      </c>
      <c r="L230" s="24">
        <v>1465028.86</v>
      </c>
      <c r="M230" s="18">
        <f t="shared" si="13"/>
        <v>1352192.08</v>
      </c>
      <c r="N230" s="20">
        <f t="shared" si="14"/>
        <v>0</v>
      </c>
      <c r="O230" s="21">
        <f t="shared" si="15"/>
        <v>0.52002625679759429</v>
      </c>
      <c r="P230" s="22"/>
    </row>
    <row r="231" spans="2:16" ht="22.5">
      <c r="B231" s="12"/>
      <c r="C231" s="13"/>
      <c r="D231" s="14" t="s">
        <v>505</v>
      </c>
      <c r="E231" s="15" t="s">
        <v>585</v>
      </c>
      <c r="F231" s="15" t="s">
        <v>586</v>
      </c>
      <c r="G231" s="25" t="s">
        <v>213</v>
      </c>
      <c r="H231" s="23">
        <v>0</v>
      </c>
      <c r="I231" s="23">
        <v>68724</v>
      </c>
      <c r="J231" s="18">
        <f t="shared" si="12"/>
        <v>68724</v>
      </c>
      <c r="K231" s="24">
        <v>34916</v>
      </c>
      <c r="L231" s="24">
        <v>34916</v>
      </c>
      <c r="M231" s="18">
        <f t="shared" si="13"/>
        <v>33808</v>
      </c>
      <c r="N231" s="20">
        <f t="shared" si="14"/>
        <v>0</v>
      </c>
      <c r="O231" s="21">
        <f t="shared" si="15"/>
        <v>0.50806123042896223</v>
      </c>
      <c r="P231" s="22"/>
    </row>
    <row r="232" spans="2:16">
      <c r="B232" s="12"/>
      <c r="C232" s="13"/>
      <c r="D232" s="14" t="s">
        <v>505</v>
      </c>
      <c r="E232" s="15" t="s">
        <v>587</v>
      </c>
      <c r="F232" s="15" t="s">
        <v>588</v>
      </c>
      <c r="G232" s="25" t="s">
        <v>138</v>
      </c>
      <c r="H232" s="23">
        <v>0</v>
      </c>
      <c r="I232" s="23">
        <v>116538.24000000001</v>
      </c>
      <c r="J232" s="18">
        <f t="shared" si="12"/>
        <v>116538.24000000001</v>
      </c>
      <c r="K232" s="24">
        <v>23258</v>
      </c>
      <c r="L232" s="24">
        <v>23258</v>
      </c>
      <c r="M232" s="18">
        <f t="shared" si="13"/>
        <v>93280.24</v>
      </c>
      <c r="N232" s="20">
        <f t="shared" si="14"/>
        <v>0</v>
      </c>
      <c r="O232" s="21">
        <f t="shared" si="15"/>
        <v>0.19957397674788979</v>
      </c>
      <c r="P232" s="22"/>
    </row>
    <row r="233" spans="2:16">
      <c r="B233" s="12"/>
      <c r="C233" s="13"/>
      <c r="D233" s="14" t="s">
        <v>505</v>
      </c>
      <c r="E233" s="15" t="s">
        <v>589</v>
      </c>
      <c r="F233" s="15" t="s">
        <v>590</v>
      </c>
      <c r="G233" s="25" t="s">
        <v>195</v>
      </c>
      <c r="H233" s="23">
        <v>0</v>
      </c>
      <c r="I233" s="23">
        <v>763923.56</v>
      </c>
      <c r="J233" s="18">
        <f t="shared" si="12"/>
        <v>763923.56</v>
      </c>
      <c r="K233" s="24">
        <v>28217</v>
      </c>
      <c r="L233" s="24">
        <v>28217</v>
      </c>
      <c r="M233" s="18">
        <f t="shared" si="13"/>
        <v>735706.56</v>
      </c>
      <c r="N233" s="20">
        <f t="shared" si="14"/>
        <v>0</v>
      </c>
      <c r="O233" s="21">
        <f t="shared" si="15"/>
        <v>3.6936941701339855E-2</v>
      </c>
      <c r="P233" s="22"/>
    </row>
    <row r="234" spans="2:16">
      <c r="B234" s="12"/>
      <c r="C234" s="13"/>
      <c r="D234" s="14" t="s">
        <v>505</v>
      </c>
      <c r="E234" s="15" t="s">
        <v>591</v>
      </c>
      <c r="F234" s="15" t="s">
        <v>592</v>
      </c>
      <c r="G234" s="25" t="s">
        <v>234</v>
      </c>
      <c r="H234" s="23">
        <v>0</v>
      </c>
      <c r="I234" s="23">
        <v>463200.8</v>
      </c>
      <c r="J234" s="18">
        <f t="shared" si="12"/>
        <v>463200.8</v>
      </c>
      <c r="K234" s="24">
        <v>463200.8</v>
      </c>
      <c r="L234" s="24">
        <v>463200.8</v>
      </c>
      <c r="M234" s="18">
        <f t="shared" si="13"/>
        <v>0</v>
      </c>
      <c r="N234" s="20">
        <f t="shared" si="14"/>
        <v>0</v>
      </c>
      <c r="O234" s="21">
        <f t="shared" si="15"/>
        <v>1</v>
      </c>
      <c r="P234" s="22"/>
    </row>
    <row r="235" spans="2:16" ht="22.5">
      <c r="B235" s="12"/>
      <c r="C235" s="13"/>
      <c r="D235" s="14" t="s">
        <v>505</v>
      </c>
      <c r="E235" s="15" t="s">
        <v>593</v>
      </c>
      <c r="F235" s="15" t="s">
        <v>594</v>
      </c>
      <c r="G235" s="25" t="s">
        <v>276</v>
      </c>
      <c r="H235" s="23">
        <v>0</v>
      </c>
      <c r="I235" s="23">
        <v>1160880</v>
      </c>
      <c r="J235" s="18">
        <f t="shared" si="12"/>
        <v>1160880</v>
      </c>
      <c r="K235" s="24">
        <v>740080</v>
      </c>
      <c r="L235" s="24">
        <v>740080</v>
      </c>
      <c r="M235" s="18">
        <f t="shared" si="13"/>
        <v>420800</v>
      </c>
      <c r="N235" s="20">
        <f t="shared" si="14"/>
        <v>0</v>
      </c>
      <c r="O235" s="21">
        <f t="shared" si="15"/>
        <v>0.63751636689408031</v>
      </c>
      <c r="P235" s="22"/>
    </row>
    <row r="236" spans="2:16">
      <c r="B236" s="12"/>
      <c r="C236" s="13"/>
      <c r="D236" s="14" t="s">
        <v>505</v>
      </c>
      <c r="E236" s="15" t="s">
        <v>595</v>
      </c>
      <c r="F236" s="15" t="s">
        <v>596</v>
      </c>
      <c r="G236" s="25" t="s">
        <v>195</v>
      </c>
      <c r="H236" s="23">
        <v>0</v>
      </c>
      <c r="I236" s="23">
        <v>591225.28</v>
      </c>
      <c r="J236" s="18">
        <f t="shared" si="12"/>
        <v>591225.28</v>
      </c>
      <c r="K236" s="24">
        <v>222495.2</v>
      </c>
      <c r="L236" s="24">
        <v>222495.2</v>
      </c>
      <c r="M236" s="18">
        <f t="shared" si="13"/>
        <v>368730.08</v>
      </c>
      <c r="N236" s="20">
        <f t="shared" si="14"/>
        <v>0</v>
      </c>
      <c r="O236" s="21">
        <f t="shared" si="15"/>
        <v>0.37632896888306266</v>
      </c>
      <c r="P236" s="22"/>
    </row>
    <row r="237" spans="2:16">
      <c r="B237" s="12"/>
      <c r="C237" s="13"/>
      <c r="D237" s="14" t="s">
        <v>505</v>
      </c>
      <c r="E237" s="15" t="s">
        <v>597</v>
      </c>
      <c r="F237" s="15" t="s">
        <v>598</v>
      </c>
      <c r="G237" s="25" t="s">
        <v>180</v>
      </c>
      <c r="H237" s="23">
        <v>0</v>
      </c>
      <c r="I237" s="23">
        <v>105474.56</v>
      </c>
      <c r="J237" s="18">
        <f t="shared" si="12"/>
        <v>105474.56</v>
      </c>
      <c r="K237" s="24">
        <v>76749.600000000006</v>
      </c>
      <c r="L237" s="24">
        <v>76749.600000000006</v>
      </c>
      <c r="M237" s="18">
        <f t="shared" si="13"/>
        <v>28724.959999999992</v>
      </c>
      <c r="N237" s="20">
        <f t="shared" si="14"/>
        <v>0</v>
      </c>
      <c r="O237" s="21">
        <f t="shared" si="15"/>
        <v>0.72765982621781033</v>
      </c>
      <c r="P237" s="22"/>
    </row>
    <row r="238" spans="2:16">
      <c r="B238" s="12"/>
      <c r="C238" s="13"/>
      <c r="D238" s="14" t="s">
        <v>505</v>
      </c>
      <c r="E238" s="15" t="s">
        <v>599</v>
      </c>
      <c r="F238" s="15" t="s">
        <v>600</v>
      </c>
      <c r="G238" s="25" t="s">
        <v>27</v>
      </c>
      <c r="H238" s="23">
        <v>2500000</v>
      </c>
      <c r="I238" s="23">
        <v>0</v>
      </c>
      <c r="J238" s="18">
        <f t="shared" si="12"/>
        <v>2500000</v>
      </c>
      <c r="K238" s="24">
        <v>54762.380000000005</v>
      </c>
      <c r="L238" s="24">
        <v>54762.38</v>
      </c>
      <c r="M238" s="18">
        <f t="shared" si="13"/>
        <v>2445237.62</v>
      </c>
      <c r="N238" s="20">
        <f t="shared" si="14"/>
        <v>2.1904952000000002E-2</v>
      </c>
      <c r="O238" s="21">
        <f t="shared" si="15"/>
        <v>2.1904952000000002E-2</v>
      </c>
      <c r="P238" s="22"/>
    </row>
    <row r="239" spans="2:16">
      <c r="B239" s="12"/>
      <c r="C239" s="13"/>
      <c r="D239" s="14" t="s">
        <v>505</v>
      </c>
      <c r="E239" s="15" t="s">
        <v>601</v>
      </c>
      <c r="F239" s="15" t="s">
        <v>602</v>
      </c>
      <c r="G239" s="25" t="s">
        <v>213</v>
      </c>
      <c r="H239" s="23">
        <v>0</v>
      </c>
      <c r="I239" s="23">
        <v>287274.56</v>
      </c>
      <c r="J239" s="18">
        <f t="shared" si="12"/>
        <v>287274.56</v>
      </c>
      <c r="K239" s="24">
        <v>286818.7</v>
      </c>
      <c r="L239" s="24">
        <v>286818.7</v>
      </c>
      <c r="M239" s="18">
        <f t="shared" si="13"/>
        <v>455.85999999998603</v>
      </c>
      <c r="N239" s="20">
        <f t="shared" si="14"/>
        <v>0</v>
      </c>
      <c r="O239" s="21">
        <f t="shared" si="15"/>
        <v>0.99841315569328526</v>
      </c>
      <c r="P239" s="22"/>
    </row>
    <row r="240" spans="2:16">
      <c r="B240" s="12"/>
      <c r="C240" s="13"/>
      <c r="D240" s="14" t="s">
        <v>505</v>
      </c>
      <c r="E240" s="15" t="s">
        <v>603</v>
      </c>
      <c r="F240" s="15" t="s">
        <v>604</v>
      </c>
      <c r="G240" s="25" t="s">
        <v>138</v>
      </c>
      <c r="H240" s="23">
        <v>0</v>
      </c>
      <c r="I240" s="23">
        <v>521029.38000000006</v>
      </c>
      <c r="J240" s="18">
        <f t="shared" si="12"/>
        <v>521029.38000000006</v>
      </c>
      <c r="K240" s="24">
        <v>470583.30000000005</v>
      </c>
      <c r="L240" s="24">
        <v>470583.30000000005</v>
      </c>
      <c r="M240" s="18">
        <f t="shared" si="13"/>
        <v>50446.080000000016</v>
      </c>
      <c r="N240" s="20">
        <f t="shared" si="14"/>
        <v>0</v>
      </c>
      <c r="O240" s="21">
        <f t="shared" si="15"/>
        <v>0.90317997038861797</v>
      </c>
      <c r="P240" s="22"/>
    </row>
    <row r="241" spans="2:16" ht="22.5">
      <c r="B241" s="12"/>
      <c r="C241" s="13"/>
      <c r="D241" s="14" t="s">
        <v>505</v>
      </c>
      <c r="E241" s="15" t="s">
        <v>605</v>
      </c>
      <c r="F241" s="15" t="s">
        <v>606</v>
      </c>
      <c r="G241" s="25" t="s">
        <v>270</v>
      </c>
      <c r="H241" s="23">
        <v>0</v>
      </c>
      <c r="I241" s="23">
        <v>70789465.950000003</v>
      </c>
      <c r="J241" s="18">
        <f t="shared" si="12"/>
        <v>70789465.950000003</v>
      </c>
      <c r="K241" s="24">
        <v>1019640</v>
      </c>
      <c r="L241" s="24">
        <v>1019640</v>
      </c>
      <c r="M241" s="18">
        <f t="shared" si="13"/>
        <v>69769825.950000003</v>
      </c>
      <c r="N241" s="20">
        <f t="shared" si="14"/>
        <v>0</v>
      </c>
      <c r="O241" s="21">
        <f t="shared" si="15"/>
        <v>1.4403838004939773E-2</v>
      </c>
      <c r="P241" s="22"/>
    </row>
    <row r="242" spans="2:16" ht="33.75">
      <c r="B242" s="12"/>
      <c r="C242" s="13"/>
      <c r="D242" s="14" t="s">
        <v>505</v>
      </c>
      <c r="E242" s="15" t="s">
        <v>607</v>
      </c>
      <c r="F242" s="15" t="s">
        <v>608</v>
      </c>
      <c r="G242" s="25" t="s">
        <v>315</v>
      </c>
      <c r="H242" s="23">
        <v>0</v>
      </c>
      <c r="I242" s="23">
        <v>551802.92000000004</v>
      </c>
      <c r="J242" s="18">
        <f t="shared" si="12"/>
        <v>551802.92000000004</v>
      </c>
      <c r="K242" s="24">
        <v>551802.92000000004</v>
      </c>
      <c r="L242" s="24">
        <v>551802.92000000004</v>
      </c>
      <c r="M242" s="18">
        <f t="shared" si="13"/>
        <v>0</v>
      </c>
      <c r="N242" s="20">
        <f t="shared" si="14"/>
        <v>0</v>
      </c>
      <c r="O242" s="21">
        <f t="shared" si="15"/>
        <v>1</v>
      </c>
      <c r="P242" s="22"/>
    </row>
    <row r="243" spans="2:16">
      <c r="B243" s="12"/>
      <c r="C243" s="13"/>
      <c r="D243" s="14" t="s">
        <v>505</v>
      </c>
      <c r="E243" s="15" t="s">
        <v>609</v>
      </c>
      <c r="F243" s="15" t="s">
        <v>610</v>
      </c>
      <c r="G243" s="25" t="s">
        <v>249</v>
      </c>
      <c r="H243" s="23">
        <v>0</v>
      </c>
      <c r="I243" s="23">
        <v>1764282.08</v>
      </c>
      <c r="J243" s="18">
        <f t="shared" si="12"/>
        <v>1764282.08</v>
      </c>
      <c r="K243" s="24">
        <v>876127.72</v>
      </c>
      <c r="L243" s="24">
        <v>876127.72</v>
      </c>
      <c r="M243" s="18">
        <f t="shared" si="13"/>
        <v>888154.3600000001</v>
      </c>
      <c r="N243" s="20">
        <f t="shared" si="14"/>
        <v>0</v>
      </c>
      <c r="O243" s="21">
        <f t="shared" si="15"/>
        <v>0.49659163346487084</v>
      </c>
      <c r="P243" s="22"/>
    </row>
    <row r="244" spans="2:16">
      <c r="B244" s="12"/>
      <c r="C244" s="13"/>
      <c r="D244" s="14" t="s">
        <v>505</v>
      </c>
      <c r="E244" s="15" t="s">
        <v>611</v>
      </c>
      <c r="F244" s="15" t="s">
        <v>612</v>
      </c>
      <c r="G244" s="25" t="s">
        <v>180</v>
      </c>
      <c r="H244" s="23">
        <v>0</v>
      </c>
      <c r="I244" s="23">
        <v>14319826</v>
      </c>
      <c r="J244" s="18">
        <f t="shared" si="12"/>
        <v>14319826</v>
      </c>
      <c r="K244" s="24">
        <v>0</v>
      </c>
      <c r="L244" s="24">
        <v>0</v>
      </c>
      <c r="M244" s="18">
        <f t="shared" si="13"/>
        <v>14319826</v>
      </c>
      <c r="N244" s="20">
        <f t="shared" si="14"/>
        <v>0</v>
      </c>
      <c r="O244" s="21">
        <f t="shared" si="15"/>
        <v>0</v>
      </c>
      <c r="P244" s="22"/>
    </row>
    <row r="245" spans="2:16" ht="22.5">
      <c r="B245" s="12"/>
      <c r="C245" s="13"/>
      <c r="D245" s="14" t="s">
        <v>505</v>
      </c>
      <c r="E245" s="15" t="s">
        <v>613</v>
      </c>
      <c r="F245" s="15" t="s">
        <v>614</v>
      </c>
      <c r="G245" s="25" t="s">
        <v>102</v>
      </c>
      <c r="H245" s="23">
        <v>0</v>
      </c>
      <c r="I245" s="23">
        <v>7551.6</v>
      </c>
      <c r="J245" s="18">
        <f t="shared" si="12"/>
        <v>7551.6</v>
      </c>
      <c r="K245" s="24">
        <v>0</v>
      </c>
      <c r="L245" s="24">
        <v>0</v>
      </c>
      <c r="M245" s="18">
        <f t="shared" si="13"/>
        <v>7551.6</v>
      </c>
      <c r="N245" s="20">
        <f t="shared" si="14"/>
        <v>0</v>
      </c>
      <c r="O245" s="21">
        <f t="shared" si="15"/>
        <v>0</v>
      </c>
      <c r="P245" s="22"/>
    </row>
    <row r="246" spans="2:16">
      <c r="B246" s="12"/>
      <c r="C246" s="13"/>
      <c r="D246" s="14" t="s">
        <v>505</v>
      </c>
      <c r="E246" s="15" t="s">
        <v>615</v>
      </c>
      <c r="F246" s="15" t="s">
        <v>616</v>
      </c>
      <c r="G246" s="25" t="s">
        <v>231</v>
      </c>
      <c r="H246" s="23">
        <v>0</v>
      </c>
      <c r="I246" s="23">
        <v>199500</v>
      </c>
      <c r="J246" s="18">
        <f t="shared" si="12"/>
        <v>199500</v>
      </c>
      <c r="K246" s="24">
        <v>0</v>
      </c>
      <c r="L246" s="24">
        <v>0</v>
      </c>
      <c r="M246" s="18">
        <f t="shared" si="13"/>
        <v>199500</v>
      </c>
      <c r="N246" s="20">
        <f t="shared" si="14"/>
        <v>0</v>
      </c>
      <c r="O246" s="21">
        <f t="shared" si="15"/>
        <v>0</v>
      </c>
      <c r="P246" s="22"/>
    </row>
    <row r="247" spans="2:16" ht="22.5">
      <c r="B247" s="12"/>
      <c r="C247" s="13"/>
      <c r="D247" s="14" t="s">
        <v>505</v>
      </c>
      <c r="E247" s="15" t="s">
        <v>617</v>
      </c>
      <c r="F247" s="15" t="s">
        <v>618</v>
      </c>
      <c r="G247" s="25" t="s">
        <v>267</v>
      </c>
      <c r="H247" s="23">
        <v>0</v>
      </c>
      <c r="I247" s="23">
        <v>252880</v>
      </c>
      <c r="J247" s="18">
        <f t="shared" si="12"/>
        <v>252880</v>
      </c>
      <c r="K247" s="24">
        <v>252880</v>
      </c>
      <c r="L247" s="24">
        <v>252880</v>
      </c>
      <c r="M247" s="18">
        <f t="shared" si="13"/>
        <v>0</v>
      </c>
      <c r="N247" s="20">
        <f t="shared" si="14"/>
        <v>0</v>
      </c>
      <c r="O247" s="21">
        <f t="shared" si="15"/>
        <v>1</v>
      </c>
      <c r="P247" s="22"/>
    </row>
    <row r="248" spans="2:16">
      <c r="B248" s="12"/>
      <c r="C248" s="13"/>
      <c r="D248" s="14" t="s">
        <v>505</v>
      </c>
      <c r="E248" s="15" t="s">
        <v>619</v>
      </c>
      <c r="F248" s="15" t="s">
        <v>620</v>
      </c>
      <c r="G248" s="25" t="s">
        <v>279</v>
      </c>
      <c r="H248" s="23">
        <v>0</v>
      </c>
      <c r="I248" s="23">
        <v>4002303</v>
      </c>
      <c r="J248" s="18">
        <f t="shared" si="12"/>
        <v>4002303</v>
      </c>
      <c r="K248" s="24">
        <v>1199084.77</v>
      </c>
      <c r="L248" s="24">
        <v>1199084.77</v>
      </c>
      <c r="M248" s="18">
        <f t="shared" si="13"/>
        <v>2803218.23</v>
      </c>
      <c r="N248" s="20">
        <f t="shared" si="14"/>
        <v>0</v>
      </c>
      <c r="O248" s="21">
        <f t="shared" si="15"/>
        <v>0.29959869854931026</v>
      </c>
      <c r="P248" s="22"/>
    </row>
    <row r="249" spans="2:16">
      <c r="B249" s="12"/>
      <c r="C249" s="13"/>
      <c r="D249" s="14" t="s">
        <v>505</v>
      </c>
      <c r="E249" s="15" t="s">
        <v>621</v>
      </c>
      <c r="F249" s="15" t="s">
        <v>622</v>
      </c>
      <c r="G249" s="25" t="s">
        <v>306</v>
      </c>
      <c r="H249" s="23">
        <v>0</v>
      </c>
      <c r="I249" s="23">
        <v>110430.2</v>
      </c>
      <c r="J249" s="18">
        <f t="shared" si="12"/>
        <v>110430.2</v>
      </c>
      <c r="K249" s="24">
        <v>93865.4</v>
      </c>
      <c r="L249" s="24">
        <v>93865.4</v>
      </c>
      <c r="M249" s="18">
        <f t="shared" si="13"/>
        <v>16564.800000000003</v>
      </c>
      <c r="N249" s="20">
        <f t="shared" si="14"/>
        <v>0</v>
      </c>
      <c r="O249" s="21">
        <f t="shared" si="15"/>
        <v>0.84999755501665297</v>
      </c>
      <c r="P249" s="22"/>
    </row>
    <row r="250" spans="2:16">
      <c r="B250" s="12"/>
      <c r="C250" s="13"/>
      <c r="D250" s="14" t="s">
        <v>505</v>
      </c>
      <c r="E250" s="15" t="s">
        <v>623</v>
      </c>
      <c r="F250" s="15" t="s">
        <v>624</v>
      </c>
      <c r="G250" s="25" t="s">
        <v>282</v>
      </c>
      <c r="H250" s="23">
        <v>0</v>
      </c>
      <c r="I250" s="23">
        <v>774304.79999999993</v>
      </c>
      <c r="J250" s="18">
        <f t="shared" si="12"/>
        <v>774304.79999999993</v>
      </c>
      <c r="K250" s="24">
        <v>150835.20000000001</v>
      </c>
      <c r="L250" s="24">
        <v>150835.20000000001</v>
      </c>
      <c r="M250" s="18">
        <f t="shared" si="13"/>
        <v>623469.59999999986</v>
      </c>
      <c r="N250" s="20">
        <f t="shared" si="14"/>
        <v>0</v>
      </c>
      <c r="O250" s="21">
        <f t="shared" si="15"/>
        <v>0.19480080712401632</v>
      </c>
      <c r="P250" s="22"/>
    </row>
    <row r="251" spans="2:16">
      <c r="B251" s="12"/>
      <c r="C251" s="13"/>
      <c r="D251" s="14" t="s">
        <v>505</v>
      </c>
      <c r="E251" s="15" t="s">
        <v>625</v>
      </c>
      <c r="F251" s="15" t="s">
        <v>626</v>
      </c>
      <c r="G251" s="25" t="s">
        <v>327</v>
      </c>
      <c r="H251" s="23">
        <v>0</v>
      </c>
      <c r="I251" s="23">
        <v>85320.8</v>
      </c>
      <c r="J251" s="18">
        <f t="shared" si="12"/>
        <v>85320.8</v>
      </c>
      <c r="K251" s="24">
        <v>85320.8</v>
      </c>
      <c r="L251" s="24">
        <v>85320.8</v>
      </c>
      <c r="M251" s="18">
        <f t="shared" si="13"/>
        <v>0</v>
      </c>
      <c r="N251" s="20">
        <f t="shared" si="14"/>
        <v>0</v>
      </c>
      <c r="O251" s="21">
        <f t="shared" si="15"/>
        <v>1</v>
      </c>
      <c r="P251" s="22"/>
    </row>
    <row r="252" spans="2:16">
      <c r="B252" s="12"/>
      <c r="C252" s="13"/>
      <c r="D252" s="14" t="s">
        <v>505</v>
      </c>
      <c r="E252" s="15" t="s">
        <v>627</v>
      </c>
      <c r="F252" s="15" t="s">
        <v>628</v>
      </c>
      <c r="G252" s="25" t="s">
        <v>324</v>
      </c>
      <c r="H252" s="23">
        <v>0</v>
      </c>
      <c r="I252" s="23">
        <v>52860.4</v>
      </c>
      <c r="J252" s="18">
        <f t="shared" si="12"/>
        <v>52860.4</v>
      </c>
      <c r="K252" s="24">
        <v>52860.4</v>
      </c>
      <c r="L252" s="24">
        <v>52860.4</v>
      </c>
      <c r="M252" s="18">
        <f t="shared" si="13"/>
        <v>0</v>
      </c>
      <c r="N252" s="20">
        <f t="shared" si="14"/>
        <v>0</v>
      </c>
      <c r="O252" s="21">
        <f t="shared" si="15"/>
        <v>1</v>
      </c>
      <c r="P252" s="22"/>
    </row>
    <row r="253" spans="2:16">
      <c r="B253" s="12"/>
      <c r="C253" s="13"/>
      <c r="D253" s="14" t="s">
        <v>505</v>
      </c>
      <c r="E253" s="15" t="s">
        <v>629</v>
      </c>
      <c r="F253" s="15" t="s">
        <v>630</v>
      </c>
      <c r="G253" s="25" t="s">
        <v>312</v>
      </c>
      <c r="H253" s="23">
        <v>0</v>
      </c>
      <c r="I253" s="23">
        <v>83390.600000000006</v>
      </c>
      <c r="J253" s="18">
        <f t="shared" si="12"/>
        <v>83390.600000000006</v>
      </c>
      <c r="K253" s="24">
        <v>83390.600000000006</v>
      </c>
      <c r="L253" s="24">
        <v>83390.600000000006</v>
      </c>
      <c r="M253" s="18">
        <f t="shared" si="13"/>
        <v>0</v>
      </c>
      <c r="N253" s="20">
        <f t="shared" si="14"/>
        <v>0</v>
      </c>
      <c r="O253" s="21">
        <f t="shared" si="15"/>
        <v>1</v>
      </c>
      <c r="P253" s="22"/>
    </row>
    <row r="254" spans="2:16">
      <c r="B254" s="12"/>
      <c r="C254" s="13"/>
      <c r="D254" s="14" t="s">
        <v>505</v>
      </c>
      <c r="E254" s="15" t="s">
        <v>631</v>
      </c>
      <c r="F254" s="15" t="s">
        <v>632</v>
      </c>
      <c r="G254" s="25" t="s">
        <v>309</v>
      </c>
      <c r="H254" s="23">
        <v>0</v>
      </c>
      <c r="I254" s="23">
        <v>17131.580000000002</v>
      </c>
      <c r="J254" s="18">
        <f t="shared" si="12"/>
        <v>17131.580000000002</v>
      </c>
      <c r="K254" s="24">
        <v>0</v>
      </c>
      <c r="L254" s="24">
        <v>0</v>
      </c>
      <c r="M254" s="18">
        <f t="shared" si="13"/>
        <v>17131.580000000002</v>
      </c>
      <c r="N254" s="20">
        <f t="shared" si="14"/>
        <v>0</v>
      </c>
      <c r="O254" s="21">
        <f t="shared" si="15"/>
        <v>0</v>
      </c>
      <c r="P254" s="22"/>
    </row>
    <row r="255" spans="2:16">
      <c r="B255" s="12"/>
      <c r="C255" s="13"/>
      <c r="D255" s="14" t="s">
        <v>505</v>
      </c>
      <c r="E255" s="15" t="s">
        <v>633</v>
      </c>
      <c r="F255" s="15" t="s">
        <v>634</v>
      </c>
      <c r="G255" s="25" t="s">
        <v>330</v>
      </c>
      <c r="H255" s="23">
        <v>0</v>
      </c>
      <c r="I255" s="23">
        <v>22260.400000000001</v>
      </c>
      <c r="J255" s="18">
        <f t="shared" si="12"/>
        <v>22260.400000000001</v>
      </c>
      <c r="K255" s="24">
        <v>22260.400000000001</v>
      </c>
      <c r="L255" s="24">
        <v>22260.400000000001</v>
      </c>
      <c r="M255" s="18">
        <f t="shared" si="13"/>
        <v>0</v>
      </c>
      <c r="N255" s="20">
        <f t="shared" si="14"/>
        <v>0</v>
      </c>
      <c r="O255" s="21">
        <f t="shared" si="15"/>
        <v>1</v>
      </c>
      <c r="P255" s="22"/>
    </row>
    <row r="256" spans="2:16">
      <c r="B256" s="12"/>
      <c r="C256" s="13"/>
      <c r="D256" s="14" t="s">
        <v>505</v>
      </c>
      <c r="E256" s="15" t="s">
        <v>635</v>
      </c>
      <c r="F256" s="15" t="s">
        <v>636</v>
      </c>
      <c r="G256" s="25" t="s">
        <v>285</v>
      </c>
      <c r="H256" s="23">
        <v>0</v>
      </c>
      <c r="I256" s="23">
        <v>33390.6</v>
      </c>
      <c r="J256" s="18">
        <f t="shared" si="12"/>
        <v>33390.6</v>
      </c>
      <c r="K256" s="24">
        <v>33390.6</v>
      </c>
      <c r="L256" s="24">
        <v>33390.6</v>
      </c>
      <c r="M256" s="18">
        <f t="shared" si="13"/>
        <v>0</v>
      </c>
      <c r="N256" s="20">
        <f t="shared" si="14"/>
        <v>0</v>
      </c>
      <c r="O256" s="21">
        <f t="shared" si="15"/>
        <v>1</v>
      </c>
      <c r="P256" s="22"/>
    </row>
    <row r="257" spans="1:16">
      <c r="B257" s="12"/>
      <c r="C257" s="13"/>
      <c r="D257" s="14" t="s">
        <v>505</v>
      </c>
      <c r="E257" s="15" t="s">
        <v>637</v>
      </c>
      <c r="F257" s="15" t="s">
        <v>638</v>
      </c>
      <c r="G257" s="25" t="s">
        <v>318</v>
      </c>
      <c r="H257" s="23">
        <v>0</v>
      </c>
      <c r="I257" s="23">
        <v>22260.400000000001</v>
      </c>
      <c r="J257" s="18">
        <f t="shared" si="12"/>
        <v>22260.400000000001</v>
      </c>
      <c r="K257" s="24">
        <v>22260.400000000001</v>
      </c>
      <c r="L257" s="24">
        <v>22260.400000000001</v>
      </c>
      <c r="M257" s="18">
        <f t="shared" si="13"/>
        <v>0</v>
      </c>
      <c r="N257" s="20">
        <f t="shared" si="14"/>
        <v>0</v>
      </c>
      <c r="O257" s="21">
        <f t="shared" si="15"/>
        <v>1</v>
      </c>
      <c r="P257" s="22"/>
    </row>
    <row r="258" spans="1:16">
      <c r="B258" s="12"/>
      <c r="C258" s="13"/>
      <c r="D258" s="14" t="s">
        <v>505</v>
      </c>
      <c r="E258" s="15" t="s">
        <v>639</v>
      </c>
      <c r="F258" s="15" t="s">
        <v>640</v>
      </c>
      <c r="G258" s="25" t="s">
        <v>237</v>
      </c>
      <c r="H258" s="23">
        <v>0</v>
      </c>
      <c r="I258" s="23">
        <v>7980.8</v>
      </c>
      <c r="J258" s="18">
        <f t="shared" si="12"/>
        <v>7980.8</v>
      </c>
      <c r="K258" s="24">
        <v>7980.8</v>
      </c>
      <c r="L258" s="24">
        <v>7980.8</v>
      </c>
      <c r="M258" s="18">
        <f t="shared" si="13"/>
        <v>0</v>
      </c>
      <c r="N258" s="20">
        <f t="shared" si="14"/>
        <v>0</v>
      </c>
      <c r="O258" s="21">
        <f t="shared" si="15"/>
        <v>1</v>
      </c>
      <c r="P258" s="22"/>
    </row>
    <row r="259" spans="1:16">
      <c r="B259" s="12"/>
      <c r="C259" s="13"/>
      <c r="D259" s="14" t="s">
        <v>505</v>
      </c>
      <c r="E259" s="15" t="s">
        <v>641</v>
      </c>
      <c r="F259" s="15" t="s">
        <v>642</v>
      </c>
      <c r="G259" s="25" t="s">
        <v>300</v>
      </c>
      <c r="H259" s="23">
        <v>0</v>
      </c>
      <c r="I259" s="23">
        <v>75000</v>
      </c>
      <c r="J259" s="18">
        <f t="shared" si="12"/>
        <v>75000</v>
      </c>
      <c r="K259" s="24">
        <v>75000</v>
      </c>
      <c r="L259" s="24">
        <v>75000</v>
      </c>
      <c r="M259" s="18">
        <f t="shared" si="13"/>
        <v>0</v>
      </c>
      <c r="N259" s="20">
        <f t="shared" si="14"/>
        <v>0</v>
      </c>
      <c r="O259" s="21">
        <f t="shared" si="15"/>
        <v>1</v>
      </c>
      <c r="P259" s="22"/>
    </row>
    <row r="260" spans="1:16">
      <c r="B260" s="12"/>
      <c r="C260" s="13"/>
      <c r="D260" s="14" t="s">
        <v>505</v>
      </c>
      <c r="E260" s="15" t="s">
        <v>643</v>
      </c>
      <c r="F260" s="15" t="s">
        <v>644</v>
      </c>
      <c r="G260" s="25" t="s">
        <v>351</v>
      </c>
      <c r="H260" s="23">
        <v>0</v>
      </c>
      <c r="I260" s="23">
        <v>33390.6</v>
      </c>
      <c r="J260" s="18">
        <f t="shared" si="12"/>
        <v>33390.6</v>
      </c>
      <c r="K260" s="24">
        <v>33390.6</v>
      </c>
      <c r="L260" s="24">
        <v>33390.6</v>
      </c>
      <c r="M260" s="18">
        <f t="shared" si="13"/>
        <v>0</v>
      </c>
      <c r="N260" s="20">
        <f t="shared" si="14"/>
        <v>0</v>
      </c>
      <c r="O260" s="21">
        <f t="shared" si="15"/>
        <v>1</v>
      </c>
      <c r="P260" s="22"/>
    </row>
    <row r="261" spans="1:16">
      <c r="B261" s="12"/>
      <c r="C261" s="13"/>
      <c r="D261" s="14" t="s">
        <v>505</v>
      </c>
      <c r="E261" s="15" t="s">
        <v>645</v>
      </c>
      <c r="F261" s="15" t="s">
        <v>646</v>
      </c>
      <c r="G261" s="25" t="s">
        <v>273</v>
      </c>
      <c r="H261" s="23">
        <v>0</v>
      </c>
      <c r="I261" s="23">
        <v>83620.399999999994</v>
      </c>
      <c r="J261" s="18">
        <f t="shared" si="12"/>
        <v>83620.399999999994</v>
      </c>
      <c r="K261" s="24">
        <v>22260.400000000001</v>
      </c>
      <c r="L261" s="24">
        <v>22260.400000000001</v>
      </c>
      <c r="M261" s="18">
        <f t="shared" si="13"/>
        <v>61359.999999999993</v>
      </c>
      <c r="N261" s="20">
        <f t="shared" si="14"/>
        <v>0</v>
      </c>
      <c r="O261" s="21">
        <f t="shared" si="15"/>
        <v>0.26620776748257607</v>
      </c>
      <c r="P261" s="22"/>
    </row>
    <row r="262" spans="1:16">
      <c r="B262" s="12"/>
      <c r="C262" s="13"/>
      <c r="D262" s="14" t="s">
        <v>505</v>
      </c>
      <c r="E262" s="15" t="s">
        <v>647</v>
      </c>
      <c r="F262" s="15" t="s">
        <v>648</v>
      </c>
      <c r="G262" s="25" t="s">
        <v>264</v>
      </c>
      <c r="H262" s="23">
        <v>0</v>
      </c>
      <c r="I262" s="23">
        <v>1510320</v>
      </c>
      <c r="J262" s="18">
        <f t="shared" si="12"/>
        <v>1510320</v>
      </c>
      <c r="K262" s="24">
        <v>1019640</v>
      </c>
      <c r="L262" s="24">
        <v>1019640</v>
      </c>
      <c r="M262" s="18">
        <f t="shared" si="13"/>
        <v>490680</v>
      </c>
      <c r="N262" s="20">
        <f t="shared" si="14"/>
        <v>0</v>
      </c>
      <c r="O262" s="21">
        <f t="shared" si="15"/>
        <v>0.67511520737327191</v>
      </c>
      <c r="P262" s="22"/>
    </row>
    <row r="263" spans="1:16">
      <c r="B263" s="12"/>
      <c r="C263" s="13"/>
      <c r="D263" s="14" t="s">
        <v>505</v>
      </c>
      <c r="E263" s="15" t="s">
        <v>649</v>
      </c>
      <c r="F263" s="15" t="s">
        <v>650</v>
      </c>
      <c r="G263" s="25" t="s">
        <v>315</v>
      </c>
      <c r="H263" s="23">
        <v>0</v>
      </c>
      <c r="I263" s="23">
        <v>51000</v>
      </c>
      <c r="J263" s="18">
        <f t="shared" si="12"/>
        <v>51000</v>
      </c>
      <c r="K263" s="24">
        <v>51000</v>
      </c>
      <c r="L263" s="24">
        <v>51000</v>
      </c>
      <c r="M263" s="18">
        <f t="shared" si="13"/>
        <v>0</v>
      </c>
      <c r="N263" s="20">
        <f t="shared" si="14"/>
        <v>0</v>
      </c>
      <c r="O263" s="21">
        <f t="shared" si="15"/>
        <v>1</v>
      </c>
      <c r="P263" s="22"/>
    </row>
    <row r="264" spans="1:16">
      <c r="B264" s="12"/>
      <c r="C264" s="13"/>
      <c r="D264" s="14" t="s">
        <v>505</v>
      </c>
      <c r="E264" s="15" t="s">
        <v>651</v>
      </c>
      <c r="F264" s="15" t="s">
        <v>652</v>
      </c>
      <c r="G264" s="25" t="s">
        <v>288</v>
      </c>
      <c r="H264" s="23">
        <v>0</v>
      </c>
      <c r="I264" s="23">
        <v>459541</v>
      </c>
      <c r="J264" s="18">
        <f t="shared" si="12"/>
        <v>459541</v>
      </c>
      <c r="K264" s="24">
        <v>0</v>
      </c>
      <c r="L264" s="24">
        <v>0</v>
      </c>
      <c r="M264" s="18">
        <f t="shared" si="13"/>
        <v>459541</v>
      </c>
      <c r="N264" s="20">
        <f t="shared" si="14"/>
        <v>0</v>
      </c>
      <c r="O264" s="21">
        <f t="shared" si="15"/>
        <v>0</v>
      </c>
      <c r="P264" s="22"/>
    </row>
    <row r="265" spans="1:16">
      <c r="B265" s="12"/>
      <c r="C265" s="13"/>
      <c r="D265" s="14" t="s">
        <v>505</v>
      </c>
      <c r="E265" s="15" t="s">
        <v>653</v>
      </c>
      <c r="F265" s="15" t="s">
        <v>654</v>
      </c>
      <c r="G265" s="25" t="s">
        <v>294</v>
      </c>
      <c r="H265" s="23">
        <v>0</v>
      </c>
      <c r="I265" s="23">
        <v>37301.72</v>
      </c>
      <c r="J265" s="18">
        <f t="shared" si="12"/>
        <v>37301.72</v>
      </c>
      <c r="K265" s="24">
        <v>37301.72</v>
      </c>
      <c r="L265" s="24">
        <v>37301.72</v>
      </c>
      <c r="M265" s="18">
        <f t="shared" si="13"/>
        <v>0</v>
      </c>
      <c r="N265" s="20">
        <f t="shared" si="14"/>
        <v>0</v>
      </c>
      <c r="O265" s="21">
        <f t="shared" si="15"/>
        <v>1</v>
      </c>
      <c r="P265" s="22"/>
    </row>
    <row r="266" spans="1:16">
      <c r="B266" s="12"/>
      <c r="C266" s="13"/>
      <c r="D266" s="14" t="s">
        <v>505</v>
      </c>
      <c r="E266" s="15" t="s">
        <v>655</v>
      </c>
      <c r="F266" s="15" t="s">
        <v>656</v>
      </c>
      <c r="G266" s="25" t="s">
        <v>27</v>
      </c>
      <c r="H266" s="23">
        <v>0</v>
      </c>
      <c r="I266" s="23">
        <v>298785583.90000004</v>
      </c>
      <c r="J266" s="18">
        <f t="shared" ref="J266:J270" si="16">+H266+I266</f>
        <v>298785583.90000004</v>
      </c>
      <c r="K266" s="24">
        <v>113629305.08000001</v>
      </c>
      <c r="L266" s="24">
        <v>113629305.08000001</v>
      </c>
      <c r="M266" s="18">
        <f t="shared" ref="M266:M270" si="17">+J266-K266</f>
        <v>185156278.82000002</v>
      </c>
      <c r="N266" s="20">
        <f t="shared" ref="N266:N270" si="18">IFERROR(K266/H266,0)</f>
        <v>0</v>
      </c>
      <c r="O266" s="21">
        <f t="shared" ref="O266:O270" si="19">IFERROR(K266/J266,0)</f>
        <v>0.38030384062314859</v>
      </c>
      <c r="P266" s="22"/>
    </row>
    <row r="267" spans="1:16">
      <c r="B267" s="12"/>
      <c r="C267" s="13"/>
      <c r="D267" s="14" t="s">
        <v>505</v>
      </c>
      <c r="E267" s="15" t="s">
        <v>657</v>
      </c>
      <c r="F267" s="15" t="s">
        <v>658</v>
      </c>
      <c r="G267" s="25" t="s">
        <v>135</v>
      </c>
      <c r="H267" s="23">
        <v>0</v>
      </c>
      <c r="I267" s="23">
        <v>1777020.47</v>
      </c>
      <c r="J267" s="18">
        <f t="shared" si="16"/>
        <v>1777020.47</v>
      </c>
      <c r="K267" s="24">
        <v>1000290.86</v>
      </c>
      <c r="L267" s="24">
        <v>1000290.86</v>
      </c>
      <c r="M267" s="18">
        <f t="shared" si="17"/>
        <v>776729.61</v>
      </c>
      <c r="N267" s="20">
        <f t="shared" si="18"/>
        <v>0</v>
      </c>
      <c r="O267" s="21">
        <f t="shared" si="19"/>
        <v>0.56290339750560103</v>
      </c>
      <c r="P267" s="22"/>
    </row>
    <row r="268" spans="1:16">
      <c r="B268" s="12"/>
      <c r="C268" s="13"/>
      <c r="D268" s="14" t="s">
        <v>505</v>
      </c>
      <c r="E268" s="15" t="s">
        <v>659</v>
      </c>
      <c r="F268" s="15" t="s">
        <v>660</v>
      </c>
      <c r="G268" s="25" t="s">
        <v>27</v>
      </c>
      <c r="H268" s="23">
        <v>0</v>
      </c>
      <c r="I268" s="23">
        <v>48568726.329999998</v>
      </c>
      <c r="J268" s="18">
        <f t="shared" si="16"/>
        <v>48568726.329999998</v>
      </c>
      <c r="K268" s="24">
        <v>3625052.56</v>
      </c>
      <c r="L268" s="24">
        <v>3625052.56</v>
      </c>
      <c r="M268" s="18">
        <f t="shared" si="17"/>
        <v>44943673.769999996</v>
      </c>
      <c r="N268" s="20">
        <f t="shared" si="18"/>
        <v>0</v>
      </c>
      <c r="O268" s="21">
        <f t="shared" si="19"/>
        <v>7.4637587474903011E-2</v>
      </c>
      <c r="P268" s="22"/>
    </row>
    <row r="269" spans="1:16">
      <c r="B269" s="12"/>
      <c r="C269" s="13"/>
      <c r="D269" s="14" t="s">
        <v>505</v>
      </c>
      <c r="E269" s="15" t="s">
        <v>661</v>
      </c>
      <c r="F269" s="15" t="s">
        <v>662</v>
      </c>
      <c r="G269" s="25" t="s">
        <v>59</v>
      </c>
      <c r="H269" s="23">
        <v>300000000</v>
      </c>
      <c r="I269" s="23">
        <v>0</v>
      </c>
      <c r="J269" s="18">
        <f t="shared" si="16"/>
        <v>300000000</v>
      </c>
      <c r="K269" s="24">
        <v>0</v>
      </c>
      <c r="L269" s="24">
        <v>0</v>
      </c>
      <c r="M269" s="18">
        <f t="shared" si="17"/>
        <v>300000000</v>
      </c>
      <c r="N269" s="20">
        <f t="shared" si="18"/>
        <v>0</v>
      </c>
      <c r="O269" s="21">
        <f t="shared" si="19"/>
        <v>0</v>
      </c>
      <c r="P269" s="22"/>
    </row>
    <row r="270" spans="1:16">
      <c r="B270" s="12"/>
      <c r="C270" s="13"/>
      <c r="D270" s="14"/>
      <c r="E270" s="31"/>
      <c r="F270" s="31"/>
      <c r="G270" s="32"/>
      <c r="H270" s="23"/>
      <c r="I270" s="23"/>
      <c r="J270" s="18">
        <f t="shared" si="16"/>
        <v>0</v>
      </c>
      <c r="K270" s="24"/>
      <c r="L270" s="24"/>
      <c r="M270" s="18">
        <f t="shared" si="17"/>
        <v>0</v>
      </c>
      <c r="N270" s="20">
        <f t="shared" si="18"/>
        <v>0</v>
      </c>
      <c r="O270" s="21">
        <f t="shared" si="19"/>
        <v>0</v>
      </c>
      <c r="P270" s="22"/>
    </row>
    <row r="271" spans="1:16">
      <c r="B271" s="33"/>
      <c r="C271" s="34"/>
      <c r="D271" s="35"/>
      <c r="E271" s="36"/>
      <c r="F271" s="36"/>
      <c r="G271" s="37"/>
      <c r="H271" s="38"/>
      <c r="I271" s="38"/>
      <c r="J271" s="38"/>
      <c r="K271" s="38"/>
      <c r="L271" s="38"/>
      <c r="M271" s="39"/>
      <c r="N271" s="40"/>
      <c r="O271" s="41"/>
      <c r="P271" s="22"/>
    </row>
    <row r="272" spans="1:16" s="47" customFormat="1">
      <c r="A272" s="42"/>
      <c r="B272" s="43"/>
      <c r="C272" s="57" t="s">
        <v>663</v>
      </c>
      <c r="D272" s="58"/>
      <c r="E272" s="44"/>
      <c r="F272" s="44"/>
      <c r="G272" s="44"/>
      <c r="H272" s="39">
        <f t="shared" ref="H272:M272" si="20">SUM(H9:H270)</f>
        <v>13359576442.450001</v>
      </c>
      <c r="I272" s="39">
        <f t="shared" si="20"/>
        <v>1020984455.4200002</v>
      </c>
      <c r="J272" s="39">
        <f t="shared" si="20"/>
        <v>14380560897.870001</v>
      </c>
      <c r="K272" s="39">
        <f t="shared" si="20"/>
        <v>5531146627.1899977</v>
      </c>
      <c r="L272" s="39">
        <f t="shared" si="20"/>
        <v>5531144086.7899971</v>
      </c>
      <c r="M272" s="39">
        <f t="shared" si="20"/>
        <v>8849414270.6800041</v>
      </c>
      <c r="N272" s="45">
        <f t="shared" ref="N272" si="21">IFERROR(K272/H272,0)</f>
        <v>0.41402110695776262</v>
      </c>
      <c r="O272" s="46">
        <f>IFERROR(K272/J272,0)</f>
        <v>0.38462662662965058</v>
      </c>
    </row>
    <row r="273" spans="2:15">
      <c r="B273" s="59" t="s">
        <v>664</v>
      </c>
      <c r="C273" s="59"/>
      <c r="D273" s="59"/>
      <c r="E273" s="59"/>
      <c r="F273" s="59"/>
      <c r="G273" s="59"/>
      <c r="H273" s="59"/>
      <c r="I273" s="59"/>
      <c r="J273" s="59"/>
      <c r="K273" s="48"/>
      <c r="L273" s="49"/>
      <c r="M273" s="50"/>
      <c r="N273" s="48"/>
      <c r="O273" s="51"/>
    </row>
    <row r="274" spans="2:15">
      <c r="B274" s="51"/>
      <c r="C274" s="51"/>
      <c r="D274" s="51"/>
      <c r="E274" s="51"/>
      <c r="F274" s="51"/>
      <c r="G274" s="51"/>
      <c r="H274" s="51"/>
      <c r="I274" s="51"/>
      <c r="J274" s="52"/>
      <c r="K274" s="53"/>
      <c r="L274" s="51"/>
      <c r="M274" s="52"/>
      <c r="N274" s="48"/>
      <c r="O274" s="51"/>
    </row>
  </sheetData>
  <mergeCells count="13">
    <mergeCell ref="B8:D8"/>
    <mergeCell ref="C272:D272"/>
    <mergeCell ref="B273:J273"/>
    <mergeCell ref="B1:O1"/>
    <mergeCell ref="B2:O2"/>
    <mergeCell ref="B3:O3"/>
    <mergeCell ref="B4:O4"/>
    <mergeCell ref="B5:D7"/>
    <mergeCell ref="E5:E7"/>
    <mergeCell ref="G5:G7"/>
    <mergeCell ref="H5:L5"/>
    <mergeCell ref="M5:M6"/>
    <mergeCell ref="N5:O5"/>
  </mergeCells>
  <dataValidations count="1">
    <dataValidation allowBlank="1" showInputMessage="1" showErrorMessage="1" prompt="Valor absoluto y/o relativo que registren los indicadores con relación a su meta anual correspondiente al programa, proyecto o actividad que se trate. (DOF 9-dic-09)" sqref="N65775 JJ65775 TF65775 ADB65775 AMX65775 AWT65775 BGP65775 BQL65775 CAH65775 CKD65775 CTZ65775 DDV65775 DNR65775 DXN65775 EHJ65775 ERF65775 FBB65775 FKX65775 FUT65775 GEP65775 GOL65775 GYH65775 HID65775 HRZ65775 IBV65775 ILR65775 IVN65775 JFJ65775 JPF65775 JZB65775 KIX65775 KST65775 LCP65775 LML65775 LWH65775 MGD65775 MPZ65775 MZV65775 NJR65775 NTN65775 ODJ65775 ONF65775 OXB65775 PGX65775 PQT65775 QAP65775 QKL65775 QUH65775 RED65775 RNZ65775 RXV65775 SHR65775 SRN65775 TBJ65775 TLF65775 TVB65775 UEX65775 UOT65775 UYP65775 VIL65775 VSH65775 WCD65775 WLZ65775 WVV65775 N131311 JJ131311 TF131311 ADB131311 AMX131311 AWT131311 BGP131311 BQL131311 CAH131311 CKD131311 CTZ131311 DDV131311 DNR131311 DXN131311 EHJ131311 ERF131311 FBB131311 FKX131311 FUT131311 GEP131311 GOL131311 GYH131311 HID131311 HRZ131311 IBV131311 ILR131311 IVN131311 JFJ131311 JPF131311 JZB131311 KIX131311 KST131311 LCP131311 LML131311 LWH131311 MGD131311 MPZ131311 MZV131311 NJR131311 NTN131311 ODJ131311 ONF131311 OXB131311 PGX131311 PQT131311 QAP131311 QKL131311 QUH131311 RED131311 RNZ131311 RXV131311 SHR131311 SRN131311 TBJ131311 TLF131311 TVB131311 UEX131311 UOT131311 UYP131311 VIL131311 VSH131311 WCD131311 WLZ131311 WVV131311 N196847 JJ196847 TF196847 ADB196847 AMX196847 AWT196847 BGP196847 BQL196847 CAH196847 CKD196847 CTZ196847 DDV196847 DNR196847 DXN196847 EHJ196847 ERF196847 FBB196847 FKX196847 FUT196847 GEP196847 GOL196847 GYH196847 HID196847 HRZ196847 IBV196847 ILR196847 IVN196847 JFJ196847 JPF196847 JZB196847 KIX196847 KST196847 LCP196847 LML196847 LWH196847 MGD196847 MPZ196847 MZV196847 NJR196847 NTN196847 ODJ196847 ONF196847 OXB196847 PGX196847 PQT196847 QAP196847 QKL196847 QUH196847 RED196847 RNZ196847 RXV196847 SHR196847 SRN196847 TBJ196847 TLF196847 TVB196847 UEX196847 UOT196847 UYP196847 VIL196847 VSH196847 WCD196847 WLZ196847 WVV196847 N262383 JJ262383 TF262383 ADB262383 AMX262383 AWT262383 BGP262383 BQL262383 CAH262383 CKD262383 CTZ262383 DDV262383 DNR262383 DXN262383 EHJ262383 ERF262383 FBB262383 FKX262383 FUT262383 GEP262383 GOL262383 GYH262383 HID262383 HRZ262383 IBV262383 ILR262383 IVN262383 JFJ262383 JPF262383 JZB262383 KIX262383 KST262383 LCP262383 LML262383 LWH262383 MGD262383 MPZ262383 MZV262383 NJR262383 NTN262383 ODJ262383 ONF262383 OXB262383 PGX262383 PQT262383 QAP262383 QKL262383 QUH262383 RED262383 RNZ262383 RXV262383 SHR262383 SRN262383 TBJ262383 TLF262383 TVB262383 UEX262383 UOT262383 UYP262383 VIL262383 VSH262383 WCD262383 WLZ262383 WVV262383 N327919 JJ327919 TF327919 ADB327919 AMX327919 AWT327919 BGP327919 BQL327919 CAH327919 CKD327919 CTZ327919 DDV327919 DNR327919 DXN327919 EHJ327919 ERF327919 FBB327919 FKX327919 FUT327919 GEP327919 GOL327919 GYH327919 HID327919 HRZ327919 IBV327919 ILR327919 IVN327919 JFJ327919 JPF327919 JZB327919 KIX327919 KST327919 LCP327919 LML327919 LWH327919 MGD327919 MPZ327919 MZV327919 NJR327919 NTN327919 ODJ327919 ONF327919 OXB327919 PGX327919 PQT327919 QAP327919 QKL327919 QUH327919 RED327919 RNZ327919 RXV327919 SHR327919 SRN327919 TBJ327919 TLF327919 TVB327919 UEX327919 UOT327919 UYP327919 VIL327919 VSH327919 WCD327919 WLZ327919 WVV327919 N393455 JJ393455 TF393455 ADB393455 AMX393455 AWT393455 BGP393455 BQL393455 CAH393455 CKD393455 CTZ393455 DDV393455 DNR393455 DXN393455 EHJ393455 ERF393455 FBB393455 FKX393455 FUT393455 GEP393455 GOL393455 GYH393455 HID393455 HRZ393455 IBV393455 ILR393455 IVN393455 JFJ393455 JPF393455 JZB393455 KIX393455 KST393455 LCP393455 LML393455 LWH393455 MGD393455 MPZ393455 MZV393455 NJR393455 NTN393455 ODJ393455 ONF393455 OXB393455 PGX393455 PQT393455 QAP393455 QKL393455 QUH393455 RED393455 RNZ393455 RXV393455 SHR393455 SRN393455 TBJ393455 TLF393455 TVB393455 UEX393455 UOT393455 UYP393455 VIL393455 VSH393455 WCD393455 WLZ393455 WVV393455 N458991 JJ458991 TF458991 ADB458991 AMX458991 AWT458991 BGP458991 BQL458991 CAH458991 CKD458991 CTZ458991 DDV458991 DNR458991 DXN458991 EHJ458991 ERF458991 FBB458991 FKX458991 FUT458991 GEP458991 GOL458991 GYH458991 HID458991 HRZ458991 IBV458991 ILR458991 IVN458991 JFJ458991 JPF458991 JZB458991 KIX458991 KST458991 LCP458991 LML458991 LWH458991 MGD458991 MPZ458991 MZV458991 NJR458991 NTN458991 ODJ458991 ONF458991 OXB458991 PGX458991 PQT458991 QAP458991 QKL458991 QUH458991 RED458991 RNZ458991 RXV458991 SHR458991 SRN458991 TBJ458991 TLF458991 TVB458991 UEX458991 UOT458991 UYP458991 VIL458991 VSH458991 WCD458991 WLZ458991 WVV458991 N524527 JJ524527 TF524527 ADB524527 AMX524527 AWT524527 BGP524527 BQL524527 CAH524527 CKD524527 CTZ524527 DDV524527 DNR524527 DXN524527 EHJ524527 ERF524527 FBB524527 FKX524527 FUT524527 GEP524527 GOL524527 GYH524527 HID524527 HRZ524527 IBV524527 ILR524527 IVN524527 JFJ524527 JPF524527 JZB524527 KIX524527 KST524527 LCP524527 LML524527 LWH524527 MGD524527 MPZ524527 MZV524527 NJR524527 NTN524527 ODJ524527 ONF524527 OXB524527 PGX524527 PQT524527 QAP524527 QKL524527 QUH524527 RED524527 RNZ524527 RXV524527 SHR524527 SRN524527 TBJ524527 TLF524527 TVB524527 UEX524527 UOT524527 UYP524527 VIL524527 VSH524527 WCD524527 WLZ524527 WVV524527 N590063 JJ590063 TF590063 ADB590063 AMX590063 AWT590063 BGP590063 BQL590063 CAH590063 CKD590063 CTZ590063 DDV590063 DNR590063 DXN590063 EHJ590063 ERF590063 FBB590063 FKX590063 FUT590063 GEP590063 GOL590063 GYH590063 HID590063 HRZ590063 IBV590063 ILR590063 IVN590063 JFJ590063 JPF590063 JZB590063 KIX590063 KST590063 LCP590063 LML590063 LWH590063 MGD590063 MPZ590063 MZV590063 NJR590063 NTN590063 ODJ590063 ONF590063 OXB590063 PGX590063 PQT590063 QAP590063 QKL590063 QUH590063 RED590063 RNZ590063 RXV590063 SHR590063 SRN590063 TBJ590063 TLF590063 TVB590063 UEX590063 UOT590063 UYP590063 VIL590063 VSH590063 WCD590063 WLZ590063 WVV590063 N655599 JJ655599 TF655599 ADB655599 AMX655599 AWT655599 BGP655599 BQL655599 CAH655599 CKD655599 CTZ655599 DDV655599 DNR655599 DXN655599 EHJ655599 ERF655599 FBB655599 FKX655599 FUT655599 GEP655599 GOL655599 GYH655599 HID655599 HRZ655599 IBV655599 ILR655599 IVN655599 JFJ655599 JPF655599 JZB655599 KIX655599 KST655599 LCP655599 LML655599 LWH655599 MGD655599 MPZ655599 MZV655599 NJR655599 NTN655599 ODJ655599 ONF655599 OXB655599 PGX655599 PQT655599 QAP655599 QKL655599 QUH655599 RED655599 RNZ655599 RXV655599 SHR655599 SRN655599 TBJ655599 TLF655599 TVB655599 UEX655599 UOT655599 UYP655599 VIL655599 VSH655599 WCD655599 WLZ655599 WVV655599 N721135 JJ721135 TF721135 ADB721135 AMX721135 AWT721135 BGP721135 BQL721135 CAH721135 CKD721135 CTZ721135 DDV721135 DNR721135 DXN721135 EHJ721135 ERF721135 FBB721135 FKX721135 FUT721135 GEP721135 GOL721135 GYH721135 HID721135 HRZ721135 IBV721135 ILR721135 IVN721135 JFJ721135 JPF721135 JZB721135 KIX721135 KST721135 LCP721135 LML721135 LWH721135 MGD721135 MPZ721135 MZV721135 NJR721135 NTN721135 ODJ721135 ONF721135 OXB721135 PGX721135 PQT721135 QAP721135 QKL721135 QUH721135 RED721135 RNZ721135 RXV721135 SHR721135 SRN721135 TBJ721135 TLF721135 TVB721135 UEX721135 UOT721135 UYP721135 VIL721135 VSH721135 WCD721135 WLZ721135 WVV721135 N786671 JJ786671 TF786671 ADB786671 AMX786671 AWT786671 BGP786671 BQL786671 CAH786671 CKD786671 CTZ786671 DDV786671 DNR786671 DXN786671 EHJ786671 ERF786671 FBB786671 FKX786671 FUT786671 GEP786671 GOL786671 GYH786671 HID786671 HRZ786671 IBV786671 ILR786671 IVN786671 JFJ786671 JPF786671 JZB786671 KIX786671 KST786671 LCP786671 LML786671 LWH786671 MGD786671 MPZ786671 MZV786671 NJR786671 NTN786671 ODJ786671 ONF786671 OXB786671 PGX786671 PQT786671 QAP786671 QKL786671 QUH786671 RED786671 RNZ786671 RXV786671 SHR786671 SRN786671 TBJ786671 TLF786671 TVB786671 UEX786671 UOT786671 UYP786671 VIL786671 VSH786671 WCD786671 WLZ786671 WVV786671 N852207 JJ852207 TF852207 ADB852207 AMX852207 AWT852207 BGP852207 BQL852207 CAH852207 CKD852207 CTZ852207 DDV852207 DNR852207 DXN852207 EHJ852207 ERF852207 FBB852207 FKX852207 FUT852207 GEP852207 GOL852207 GYH852207 HID852207 HRZ852207 IBV852207 ILR852207 IVN852207 JFJ852207 JPF852207 JZB852207 KIX852207 KST852207 LCP852207 LML852207 LWH852207 MGD852207 MPZ852207 MZV852207 NJR852207 NTN852207 ODJ852207 ONF852207 OXB852207 PGX852207 PQT852207 QAP852207 QKL852207 QUH852207 RED852207 RNZ852207 RXV852207 SHR852207 SRN852207 TBJ852207 TLF852207 TVB852207 UEX852207 UOT852207 UYP852207 VIL852207 VSH852207 WCD852207 WLZ852207 WVV852207 N917743 JJ917743 TF917743 ADB917743 AMX917743 AWT917743 BGP917743 BQL917743 CAH917743 CKD917743 CTZ917743 DDV917743 DNR917743 DXN917743 EHJ917743 ERF917743 FBB917743 FKX917743 FUT917743 GEP917743 GOL917743 GYH917743 HID917743 HRZ917743 IBV917743 ILR917743 IVN917743 JFJ917743 JPF917743 JZB917743 KIX917743 KST917743 LCP917743 LML917743 LWH917743 MGD917743 MPZ917743 MZV917743 NJR917743 NTN917743 ODJ917743 ONF917743 OXB917743 PGX917743 PQT917743 QAP917743 QKL917743 QUH917743 RED917743 RNZ917743 RXV917743 SHR917743 SRN917743 TBJ917743 TLF917743 TVB917743 UEX917743 UOT917743 UYP917743 VIL917743 VSH917743 WCD917743 WLZ917743 WVV917743 N983279 JJ983279 TF983279 ADB983279 AMX983279 AWT983279 BGP983279 BQL983279 CAH983279 CKD983279 CTZ983279 DDV983279 DNR983279 DXN983279 EHJ983279 ERF983279 FBB983279 FKX983279 FUT983279 GEP983279 GOL983279 GYH983279 HID983279 HRZ983279 IBV983279 ILR983279 IVN983279 JFJ983279 JPF983279 JZB983279 KIX983279 KST983279 LCP983279 LML983279 LWH983279 MGD983279 MPZ983279 MZV983279 NJR983279 NTN983279 ODJ983279 ONF983279 OXB983279 PGX983279 PQT983279 QAP983279 QKL983279 QUH983279 RED983279 RNZ983279 RXV983279 SHR983279 SRN983279 TBJ983279 TLF983279 TVB983279 UEX983279 UOT983279 UYP983279 VIL983279 VSH983279 WCD983279 WLZ983279 WVV983279 WVV5 WLZ5 WCD5 VSH5 VIL5 UYP5 UOT5 UEX5 TVB5 TLF5 TBJ5 SRN5 SHR5 RXV5 RNZ5 RED5 QUH5 QKL5 QAP5 PQT5 PGX5 OXB5 ONF5 ODJ5 NTN5 NJR5 MZV5 MPZ5 MGD5 LWH5 LML5 LCP5 KST5 KIX5 JZB5 JPF5 JFJ5 IVN5 ILR5 IBV5 HRZ5 HID5 GYH5 GOL5 GEP5 FUT5 FKX5 FBB5 ERF5 EHJ5 DXN5 DNR5 DDV5 CTZ5 CKD5 CAH5 BQL5 BGP5 AWT5 AMX5 ADB5 TF5 JJ5 N5"/>
  </dataValidations>
  <printOptions horizontalCentered="1" verticalCentered="1"/>
  <pageMargins left="0.70866141732283472" right="0.70866141732283472" top="0.74803149606299213" bottom="0.74803149606299213" header="0.31496062992125984" footer="0.31496062992125984"/>
  <pageSetup scale="80" fitToHeight="10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PPI</vt:lpstr>
      <vt:lpstr>PPI!Área_de_impresión</vt:lpstr>
      <vt:lpstr>PPI!Títulos_a_imprimir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2021-07-27T18:40:29Z</cp:lastPrinted>
  <dcterms:created xsi:type="dcterms:W3CDTF">2021-07-26T19:38:20Z</dcterms:created>
  <dcterms:modified xsi:type="dcterms:W3CDTF">2021-07-27T18:40:38Z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