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3\CUENTA PÚBLICA\CUARTO TRIMESTRE\PLATAFORMA LGCG Y LDF\"/>
    </mc:Choice>
  </mc:AlternateContent>
  <xr:revisionPtr revIDLastSave="0" documentId="8_{8AECD86C-5EDA-4676-84A9-F0936587F5C6}" xr6:coauthVersionLast="36" xr6:coauthVersionMax="36" xr10:uidLastSave="{00000000-0000-0000-0000-000000000000}"/>
  <bookViews>
    <workbookView xWindow="0" yWindow="0" windowWidth="28800" windowHeight="10005" xr2:uid="{BD2F47AF-D2DB-4B6E-A78B-4FCFAFC60654}"/>
  </bookViews>
  <sheets>
    <sheet name=" NOTAS " sheetId="1" r:id="rId1"/>
    <sheet name="N ESF" sheetId="2" r:id="rId2"/>
    <sheet name="N ACT" sheetId="3" r:id="rId3"/>
    <sheet name="N VHP" sheetId="4" r:id="rId4"/>
    <sheet name="N EFE " sheetId="5" r:id="rId5"/>
    <sheet name="N Conciliacion_Ig" sheetId="6" r:id="rId6"/>
    <sheet name="N Conciliacion_Eg" sheetId="7" r:id="rId7"/>
    <sheet name="N Memoria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A" localSheetId="4">[2]ECABR!#REF!</definedName>
    <definedName name="A">[2]ECABR!#REF!</definedName>
    <definedName name="A_impresión_IM" localSheetId="4">[2]ECABR!#REF!</definedName>
    <definedName name="A_impresión_IM">[2]ECABR!#REF!</definedName>
    <definedName name="abc" localSheetId="4">[3]TOTAL!#REF!</definedName>
    <definedName name="abc">[3]TOTAL!#REF!</definedName>
    <definedName name="ALFONSO" localSheetId="4">[2]ECABR!#REF!</definedName>
    <definedName name="ALFONSO">[2]ECABR!#REF!</definedName>
    <definedName name="_xlnm.Extract" localSheetId="4">[4]EGRESOS!#REF!</definedName>
    <definedName name="_xlnm.Extract">[4]EGRESOS!#REF!</definedName>
    <definedName name="_xlnm.Print_Area" localSheetId="0">' NOTAS '!$A$1:$F$48</definedName>
    <definedName name="_xlnm.Print_Area" localSheetId="2">'N ACT'!$A$1:$E$219</definedName>
    <definedName name="_xlnm.Print_Area" localSheetId="6">'N Conciliacion_Eg'!$A$1:$D$39</definedName>
    <definedName name="_xlnm.Print_Area" localSheetId="5">'N Conciliacion_Ig'!$A$1:$C$22</definedName>
    <definedName name="_xlnm.Print_Area" localSheetId="4">'N EFE '!$A$1:$E$124</definedName>
    <definedName name="_xlnm.Print_Area" localSheetId="1">'N ESF'!$A$1:$I$147</definedName>
    <definedName name="B" localSheetId="4">[4]EGRESOS!#REF!</definedName>
    <definedName name="B">[4]EGRESOS!#REF!</definedName>
    <definedName name="BASE" localSheetId="4">#REF!</definedName>
    <definedName name="BASE">#REF!</definedName>
    <definedName name="_xlnm.Database" localSheetId="4">[6]REPORTO!#REF!</definedName>
    <definedName name="_xlnm.Database">[6]REPORTO!#REF!</definedName>
    <definedName name="cba" localSheetId="4">[3]TOTAL!#REF!</definedName>
    <definedName name="cba">[3]TOTAL!#REF!</definedName>
    <definedName name="cie" localSheetId="4">[2]ECABR!#REF!</definedName>
    <definedName name="cie">[2]ECABR!#REF!</definedName>
    <definedName name="ELOY" localSheetId="4">#REF!</definedName>
    <definedName name="ELOY">#REF!</definedName>
    <definedName name="ESF" localSheetId="4">#REF!</definedName>
    <definedName name="ESF">#REF!</definedName>
    <definedName name="Fecha" localSheetId="4">#REF!</definedName>
    <definedName name="Fecha">#REF!</definedName>
    <definedName name="HF">[7]T1705HF!$B$20:$B$20</definedName>
    <definedName name="Instituto" localSheetId="4">#REF!</definedName>
    <definedName name="Instituto">#REF!</definedName>
    <definedName name="ju" localSheetId="4">[6]REPORTO!#REF!</definedName>
    <definedName name="ju">[6]REPORTO!#REF!</definedName>
    <definedName name="mao" localSheetId="4">[2]ECABR!#REF!</definedName>
    <definedName name="mao">[2]ECABR!#REF!</definedName>
    <definedName name="N" localSheetId="4">#REF!</definedName>
    <definedName name="N">#REF!</definedName>
    <definedName name="NDM" localSheetId="4">[6]REPORTO!#REF!</definedName>
    <definedName name="NDM">[6]REPORTO!#REF!</definedName>
    <definedName name="REPORTO" localSheetId="4">#REF!</definedName>
    <definedName name="REPORTO">#REF!</definedName>
    <definedName name="TCAIE">[8]CH1902!$B$20:$B$20</definedName>
    <definedName name="TCFEEIS" localSheetId="4">#REF!</definedName>
    <definedName name="TCFEEIS">#REF!</definedName>
    <definedName name="_xlnm.Print_Titles" localSheetId="2">'N ACT'!$1:$3</definedName>
    <definedName name="_xlnm.Print_Titles" localSheetId="4">'N EFE '!$1:$3</definedName>
    <definedName name="_xlnm.Print_Titles" localSheetId="1">'N ESF'!$1:$3</definedName>
    <definedName name="TRASP" localSheetId="4">#REF!</definedName>
    <definedName name="TRASP">#REF!</definedName>
    <definedName name="U" localSheetId="4">#REF!</definedName>
    <definedName name="U">#REF!</definedName>
    <definedName name="x" localSheetId="4">#REF!</definedName>
    <definedName name="x">#REF!</definedName>
    <definedName name="Z" localSheetId="4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8" l="1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C33" i="7"/>
  <c r="C30" i="7" s="1"/>
  <c r="C7" i="7"/>
  <c r="C15" i="6"/>
  <c r="C20" i="6" s="1"/>
  <c r="C7" i="6"/>
  <c r="D131" i="5"/>
  <c r="C121" i="5"/>
  <c r="C113" i="5"/>
  <c r="C98" i="5" s="1"/>
  <c r="D100" i="5"/>
  <c r="D99" i="5" s="1"/>
  <c r="D98" i="5" s="1"/>
  <c r="C100" i="5"/>
  <c r="C99" i="5"/>
  <c r="D92" i="5"/>
  <c r="C92" i="5"/>
  <c r="D80" i="5"/>
  <c r="C80" i="5"/>
  <c r="D79" i="5"/>
  <c r="C79" i="5"/>
  <c r="C74" i="5"/>
  <c r="D62" i="5"/>
  <c r="C62" i="5"/>
  <c r="C61" i="5" s="1"/>
  <c r="C48" i="5" s="1"/>
  <c r="C133" i="5" s="1"/>
  <c r="D61" i="5"/>
  <c r="D48" i="5" s="1"/>
  <c r="D37" i="5"/>
  <c r="C37" i="5"/>
  <c r="C43" i="5" s="1"/>
  <c r="D28" i="5"/>
  <c r="C28" i="5"/>
  <c r="D20" i="5"/>
  <c r="D43" i="5" s="1"/>
  <c r="C20" i="5"/>
  <c r="D15" i="5"/>
  <c r="C15" i="5"/>
  <c r="E2" i="5"/>
  <c r="E1" i="5"/>
  <c r="A1" i="5"/>
  <c r="C37" i="3"/>
  <c r="C34" i="3"/>
  <c r="C25" i="3"/>
  <c r="C19" i="3"/>
  <c r="C92" i="2"/>
  <c r="C37" i="7" l="1"/>
  <c r="D133" i="5"/>
</calcChain>
</file>

<file path=xl/sharedStrings.xml><?xml version="1.0" encoding="utf-8"?>
<sst xmlns="http://schemas.openxmlformats.org/spreadsheetml/2006/main" count="830" uniqueCount="574">
  <si>
    <t>INSTITUTO DE SALUD PUBLICA DEL ESTADO DE GUANAJUATO</t>
  </si>
  <si>
    <t>Ejercicio</t>
  </si>
  <si>
    <t>Notas de Desglose y Memoria</t>
  </si>
  <si>
    <t>Periodicidad</t>
  </si>
  <si>
    <t>Trimestral</t>
  </si>
  <si>
    <t>Correspondiente del 1 de Enero al 31 de Diciembre de 2023</t>
  </si>
  <si>
    <t>Corte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</si>
  <si>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</si>
  <si>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</si>
  <si>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</si>
  <si>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</si>
  <si>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</si>
  <si>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</si>
  <si>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</si>
  <si>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</si>
  <si>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</si>
  <si>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</si>
  <si>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</si>
  <si>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</si>
  <si>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</si>
  <si>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</si>
  <si>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</si>
  <si>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</si>
  <si>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</si>
  <si>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</si>
  <si>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</si>
  <si>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</si>
  <si>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</si>
  <si>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</si>
  <si>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</si>
  <si>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</si>
  <si>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</si>
  <si>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</si>
  <si>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</si>
  <si>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</si>
  <si>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</si>
  <si>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</si>
  <si>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</si>
  <si>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</si>
  <si>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</si>
  <si>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</si>
  <si>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</si>
  <si>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</si>
  <si>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</si>
  <si>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</si>
  <si>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</si>
  <si>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</si>
  <si>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</si>
  <si>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</si>
  <si>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</si>
  <si>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</si>
  <si>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</si>
  <si>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</si>
  <si>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</si>
  <si>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</si>
  <si>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</si>
  <si>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</si>
  <si>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</si>
  <si>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</si>
  <si>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</si>
  <si>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</si>
  <si>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</si>
  <si>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</si>
  <si>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</si>
  <si>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</si>
  <si>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</si>
  <si>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</si>
  <si>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Ejercicio:</t>
  </si>
  <si>
    <t>Notas de Desglose Estado de Situación Financiera</t>
  </si>
  <si>
    <t>Periodicidad:</t>
  </si>
  <si>
    <t>Corte: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</si>
  <si>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</si>
  <si>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</si>
  <si>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</si>
  <si>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</si>
  <si>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</si>
  <si>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</si>
  <si>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</si>
  <si>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</si>
  <si>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</si>
  <si>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</si>
  <si>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SIN INFORMACIÓN QUE REVELAR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</si>
  <si>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</si>
  <si>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</si>
  <si>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</si>
  <si>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</si>
  <si>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</si>
  <si>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</si>
  <si>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</si>
  <si>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</si>
  <si>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</si>
  <si>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</si>
  <si>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</si>
  <si>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</si>
  <si>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</si>
  <si>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</si>
  <si>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</si>
  <si>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</si>
  <si>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</si>
  <si>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</si>
  <si>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</si>
  <si>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</si>
  <si>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</si>
  <si>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</si>
  <si>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</si>
  <si>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</si>
  <si>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</si>
  <si>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</si>
  <si>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</si>
  <si>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</si>
  <si>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</si>
  <si>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</si>
  <si>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</si>
  <si>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</si>
  <si>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</si>
  <si>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</si>
  <si>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</si>
  <si>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</si>
  <si>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</si>
  <si>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</si>
  <si>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</si>
  <si>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</si>
  <si>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</si>
  <si>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</si>
  <si>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</si>
  <si>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</si>
  <si>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</si>
  <si>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</si>
  <si>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</si>
  <si>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</si>
  <si>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</si>
  <si>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</si>
  <si>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</si>
  <si>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</si>
  <si>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</si>
  <si>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</si>
  <si>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</si>
  <si>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</si>
  <si>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</si>
  <si>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</si>
  <si>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</si>
  <si>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</si>
  <si>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</si>
  <si>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</si>
  <si>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</si>
  <si>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</si>
  <si>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</si>
  <si>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</si>
  <si>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</si>
  <si>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</si>
  <si>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</si>
  <si>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</si>
  <si>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</si>
  <si>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</si>
  <si>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</si>
  <si>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</si>
  <si>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</si>
  <si>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</si>
  <si>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</si>
  <si>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</si>
  <si>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</si>
  <si>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</si>
  <si>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</si>
  <si>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</si>
  <si>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</si>
  <si>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</si>
  <si>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 CIRCULANTE Y NO CIRCULANTE</t>
  </si>
  <si>
    <t>Otros Activos Circulantes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</si>
  <si>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</si>
  <si>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</si>
  <si>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</si>
  <si>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</si>
  <si>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</si>
  <si>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</si>
  <si>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</si>
  <si>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</si>
  <si>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</si>
  <si>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</si>
  <si>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</si>
  <si>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</si>
  <si>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</si>
  <si>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</si>
  <si>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</si>
  <si>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</si>
  <si>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</si>
  <si>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</si>
  <si>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</si>
  <si>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</si>
  <si>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</si>
  <si>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</si>
  <si>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</si>
  <si>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</si>
  <si>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</si>
  <si>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</si>
  <si>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</si>
  <si>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</si>
  <si>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</si>
  <si>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</si>
  <si>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</si>
  <si>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</si>
  <si>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</si>
  <si>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</si>
  <si>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</si>
  <si>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</si>
  <si>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</si>
  <si>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</si>
  <si>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</si>
  <si>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</si>
  <si>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</si>
  <si>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</si>
  <si>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</si>
  <si>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</si>
  <si>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</si>
  <si>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</si>
  <si>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</si>
  <si>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</si>
  <si>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</si>
  <si>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</si>
  <si>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</si>
  <si>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</si>
  <si>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</si>
  <si>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</si>
  <si>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</si>
  <si>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</si>
  <si>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</si>
  <si>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</si>
  <si>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</si>
  <si>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</si>
  <si>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</si>
  <si>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</si>
  <si>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</si>
  <si>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</si>
  <si>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</si>
  <si>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</si>
  <si>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</si>
  <si>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</si>
  <si>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</si>
  <si>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</si>
  <si>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</si>
  <si>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</si>
  <si>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</si>
  <si>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</si>
  <si>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</si>
  <si>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</si>
  <si>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</si>
  <si>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</si>
  <si>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</si>
  <si>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</si>
  <si>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</si>
  <si>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</si>
  <si>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</si>
  <si>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</si>
  <si>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</si>
  <si>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</si>
  <si>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</si>
  <si>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</si>
  <si>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</si>
  <si>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</si>
  <si>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</si>
  <si>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</si>
  <si>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</si>
  <si>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</si>
  <si>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</si>
  <si>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</si>
  <si>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</si>
  <si>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</si>
  <si>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</si>
  <si>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</si>
  <si>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</si>
  <si>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</si>
  <si>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</si>
  <si>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</si>
  <si>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</si>
  <si>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</si>
  <si>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</si>
  <si>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</si>
  <si>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</si>
  <si>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</si>
  <si>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</si>
  <si>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</si>
  <si>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</si>
  <si>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</si>
  <si>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</si>
  <si>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</si>
  <si>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</si>
  <si>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</si>
  <si>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</si>
  <si>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</si>
  <si>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</si>
  <si>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</si>
  <si>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</si>
  <si>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</si>
  <si>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</si>
  <si>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</si>
  <si>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</si>
  <si>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</si>
  <si>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</si>
  <si>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</si>
  <si>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</si>
  <si>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</si>
  <si>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</si>
  <si>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</si>
  <si>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</si>
  <si>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</si>
  <si>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</si>
  <si>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</si>
  <si>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</si>
  <si>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</si>
  <si>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</si>
  <si>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</si>
  <si>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</si>
  <si>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</si>
  <si>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</si>
  <si>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</si>
  <si>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</si>
  <si>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</si>
  <si>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</si>
  <si>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</si>
  <si>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</si>
  <si>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</si>
  <si>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</si>
  <si>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</si>
  <si>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</si>
  <si>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</si>
  <si>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</si>
  <si>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</si>
  <si>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</si>
  <si>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</si>
  <si>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</si>
  <si>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</si>
  <si>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</si>
  <si>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</si>
  <si>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</si>
  <si>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</si>
  <si>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</si>
  <si>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</si>
  <si>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</si>
  <si>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</si>
  <si>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</si>
  <si>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</si>
  <si>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</si>
  <si>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</si>
  <si>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</si>
  <si>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</si>
  <si>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</si>
  <si>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</si>
  <si>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</si>
  <si>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</si>
  <si>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</si>
  <si>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</si>
  <si>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</si>
  <si>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</si>
  <si>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</si>
  <si>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</si>
  <si>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</si>
  <si>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</si>
  <si>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</si>
  <si>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</si>
  <si>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</si>
  <si>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</si>
  <si>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</si>
  <si>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</si>
  <si>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</si>
  <si>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</si>
  <si>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</si>
  <si>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</si>
  <si>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</si>
  <si>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</si>
  <si>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</si>
  <si>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</si>
  <si>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</si>
  <si>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</si>
  <si>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</si>
  <si>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</si>
  <si>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</si>
  <si>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</si>
  <si>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</si>
  <si>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</si>
  <si>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</si>
  <si>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</si>
  <si>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</si>
  <si>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</si>
  <si>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</si>
  <si>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</si>
  <si>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</si>
  <si>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</si>
  <si>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</si>
  <si>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</si>
  <si>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</si>
  <si>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</si>
  <si>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</si>
  <si>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</si>
  <si>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</si>
  <si>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</si>
  <si>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</si>
  <si>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</si>
  <si>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</si>
  <si>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</si>
  <si>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</si>
  <si>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</si>
  <si>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</si>
  <si>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</si>
  <si>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</si>
  <si>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</si>
  <si>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</si>
  <si>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</si>
  <si>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</si>
  <si>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</si>
  <si>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</si>
  <si>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</si>
  <si>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</si>
  <si>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</si>
  <si>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</si>
  <si>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</si>
  <si>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</si>
  <si>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</si>
  <si>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</si>
  <si>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</si>
  <si>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</si>
  <si>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</si>
  <si>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</si>
  <si>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</si>
  <si>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</si>
  <si>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</si>
  <si>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</si>
  <si>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</si>
  <si>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</si>
  <si>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</si>
  <si>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</si>
  <si>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</si>
  <si>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</si>
  <si>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</si>
  <si>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</si>
  <si>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</si>
  <si>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</si>
  <si>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</si>
  <si>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</si>
  <si>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</si>
  <si>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</si>
  <si>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</si>
  <si>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</si>
  <si>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</si>
  <si>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</si>
  <si>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</si>
  <si>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</si>
  <si>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</si>
  <si>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</si>
  <si>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</si>
  <si>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</si>
  <si>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</si>
  <si>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</si>
  <si>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</si>
  <si>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</si>
  <si>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</si>
  <si>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</si>
  <si>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</si>
  <si>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</si>
  <si>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</si>
  <si>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</si>
  <si>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</si>
  <si>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</si>
  <si>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</si>
  <si>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</si>
  <si>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</si>
  <si>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</si>
  <si>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</si>
  <si>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</si>
  <si>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</si>
  <si>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</si>
  <si>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</si>
  <si>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</si>
  <si>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</si>
  <si>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</si>
  <si>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</si>
  <si>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</si>
  <si>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</si>
  <si>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</si>
  <si>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</si>
  <si>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</si>
  <si>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</si>
  <si>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</si>
  <si>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</si>
  <si>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</si>
  <si>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</si>
  <si>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</si>
  <si>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</si>
  <si>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</si>
  <si>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</si>
  <si>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</si>
  <si>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</si>
  <si>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</si>
  <si>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</si>
  <si>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</si>
  <si>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</si>
  <si>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</si>
  <si>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</si>
  <si>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</si>
  <si>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</si>
  <si>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</si>
  <si>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</si>
  <si>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</si>
  <si>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</si>
  <si>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</si>
  <si>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</si>
  <si>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</si>
  <si>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</si>
  <si>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</si>
  <si>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</si>
  <si>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</si>
  <si>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</si>
  <si>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</si>
  <si>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</si>
  <si>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</si>
  <si>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</si>
  <si>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</si>
  <si>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</si>
  <si>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</si>
  <si>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</si>
  <si>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</si>
  <si>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</si>
  <si>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4. Total de Gastos Contables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</si>
  <si>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</si>
  <si>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</si>
  <si>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</si>
  <si>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</si>
  <si>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</si>
  <si>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</si>
  <si>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</si>
  <si>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</si>
  <si>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</si>
  <si>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</si>
  <si>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</si>
  <si>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</si>
  <si>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</si>
  <si>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</si>
  <si>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</si>
  <si>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</si>
  <si>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</si>
  <si>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</si>
  <si>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</si>
  <si>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</si>
  <si>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</si>
  <si>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</si>
  <si>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</si>
  <si>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</si>
  <si>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</si>
  <si>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</si>
  <si>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</si>
  <si>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</si>
  <si>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</si>
  <si>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</si>
  <si>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</si>
  <si>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</si>
  <si>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</si>
  <si>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</si>
  <si>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</si>
  <si>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</si>
  <si>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Compra de Divisas</t>
  </si>
  <si>
    <t>Divisas por Compra (Acreedora</t>
  </si>
  <si>
    <t>Crédito Simple Disponible 2020</t>
  </si>
  <si>
    <t>Disposición de Crédito Simple 2020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</si>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</sst>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0" borderId="0"/>
    <xf numFmtId="0" fontId="2" fillId="0" borderId="0" applyNumberForma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</cellStyleXfs>
  <cellXfs count="172">
    <xf numFmtId="0" fontId="0" fillId="0" borderId="0" xfId="0"/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vertical="center"/>
    </xf>
    <xf numFmtId="0" fontId="5" fillId="2" borderId="2" xfId="1" applyFont="1" applyFill="1" applyBorder="1" applyAlignment="1">
      <alignment horizontal="right" vertical="center"/>
    </xf>
    <xf numFmtId="0" fontId="4" fillId="2" borderId="3" xfId="1" applyFont="1" applyFill="1" applyBorder="1" applyAlignment="1">
      <alignment horizontal="left" vertical="center"/>
    </xf>
    <xf numFmtId="0" fontId="6" fillId="3" borderId="0" xfId="2" applyFont="1" applyFill="1" applyProtection="1">
      <protection locked="0"/>
    </xf>
    <xf numFmtId="0" fontId="5" fillId="2" borderId="4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vertical="center"/>
    </xf>
    <xf numFmtId="0" fontId="5" fillId="2" borderId="0" xfId="1" applyFont="1" applyFill="1" applyBorder="1" applyAlignment="1">
      <alignment horizontal="right" vertical="center"/>
    </xf>
    <xf numFmtId="0" fontId="4" fillId="2" borderId="5" xfId="1" applyFont="1" applyFill="1" applyBorder="1" applyAlignment="1">
      <alignment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vertical="center"/>
    </xf>
    <xf numFmtId="0" fontId="4" fillId="2" borderId="5" xfId="1" applyFont="1" applyFill="1" applyBorder="1" applyAlignment="1">
      <alignment horizontal="left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7" fillId="4" borderId="4" xfId="2" applyFont="1" applyFill="1" applyBorder="1" applyAlignment="1" applyProtection="1">
      <alignment horizontal="center" vertical="center" wrapText="1"/>
      <protection locked="0"/>
    </xf>
    <xf numFmtId="0" fontId="7" fillId="4" borderId="9" xfId="2" applyFont="1" applyFill="1" applyBorder="1" applyAlignment="1" applyProtection="1">
      <alignment horizontal="center" vertical="center"/>
      <protection locked="0"/>
    </xf>
    <xf numFmtId="0" fontId="6" fillId="3" borderId="0" xfId="2" applyFont="1" applyFill="1" applyBorder="1" applyProtection="1">
      <protection locked="0"/>
    </xf>
    <xf numFmtId="0" fontId="7" fillId="3" borderId="4" xfId="2" applyFont="1" applyFill="1" applyBorder="1" applyAlignment="1" applyProtection="1">
      <alignment horizontal="center"/>
      <protection locked="0"/>
    </xf>
    <xf numFmtId="0" fontId="6" fillId="3" borderId="5" xfId="2" applyFont="1" applyFill="1" applyBorder="1" applyProtection="1">
      <protection locked="0"/>
    </xf>
    <xf numFmtId="0" fontId="7" fillId="3" borderId="5" xfId="2" applyFont="1" applyFill="1" applyBorder="1" applyAlignment="1" applyProtection="1">
      <alignment horizontal="center"/>
      <protection locked="0"/>
    </xf>
    <xf numFmtId="0" fontId="7" fillId="3" borderId="5" xfId="2" applyFont="1" applyFill="1" applyBorder="1" applyAlignment="1" applyProtection="1">
      <alignment horizontal="left" indent="1"/>
      <protection locked="0"/>
    </xf>
    <xf numFmtId="0" fontId="8" fillId="3" borderId="4" xfId="3" applyFont="1" applyFill="1" applyBorder="1" applyAlignment="1" applyProtection="1">
      <alignment horizontal="center"/>
      <protection locked="0"/>
    </xf>
    <xf numFmtId="0" fontId="8" fillId="3" borderId="5" xfId="3" applyFont="1" applyFill="1" applyBorder="1" applyProtection="1">
      <protection locked="0"/>
    </xf>
    <xf numFmtId="0" fontId="7" fillId="3" borderId="6" xfId="2" applyFont="1" applyFill="1" applyBorder="1" applyAlignment="1" applyProtection="1">
      <alignment horizontal="center"/>
      <protection locked="0"/>
    </xf>
    <xf numFmtId="0" fontId="6" fillId="3" borderId="8" xfId="2" applyFont="1" applyFill="1" applyBorder="1" applyProtection="1">
      <protection locked="0"/>
    </xf>
    <xf numFmtId="0" fontId="6" fillId="0" borderId="0" xfId="2" applyFont="1" applyProtection="1">
      <protection locked="0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0" fontId="5" fillId="2" borderId="0" xfId="1" applyFont="1" applyFill="1" applyAlignment="1">
      <alignment horizontal="right" vertical="center"/>
    </xf>
    <xf numFmtId="0" fontId="7" fillId="2" borderId="0" xfId="1" applyFont="1" applyFill="1" applyAlignment="1">
      <alignment horizontal="left" vertical="center"/>
    </xf>
    <xf numFmtId="0" fontId="10" fillId="0" borderId="0" xfId="1" applyFont="1" applyAlignment="1">
      <alignment vertical="center"/>
    </xf>
    <xf numFmtId="0" fontId="4" fillId="5" borderId="0" xfId="1" applyFont="1" applyFill="1" applyAlignment="1">
      <alignment horizontal="center" vertical="center"/>
    </xf>
    <xf numFmtId="0" fontId="4" fillId="5" borderId="0" xfId="1" applyFont="1" applyFill="1"/>
    <xf numFmtId="0" fontId="10" fillId="0" borderId="0" xfId="1" applyFont="1"/>
    <xf numFmtId="0" fontId="11" fillId="6" borderId="0" xfId="1" applyFont="1" applyFill="1"/>
    <xf numFmtId="0" fontId="10" fillId="0" borderId="0" xfId="1" applyFont="1" applyAlignment="1">
      <alignment horizontal="center"/>
    </xf>
    <xf numFmtId="3" fontId="10" fillId="0" borderId="0" xfId="1" applyNumberFormat="1" applyFont="1"/>
    <xf numFmtId="0" fontId="5" fillId="0" borderId="0" xfId="1" applyFont="1" applyFill="1" applyAlignment="1">
      <alignment horizontal="right"/>
    </xf>
    <xf numFmtId="4" fontId="10" fillId="0" borderId="0" xfId="1" applyNumberFormat="1" applyFont="1"/>
    <xf numFmtId="0" fontId="11" fillId="7" borderId="0" xfId="1" applyFont="1" applyFill="1"/>
    <xf numFmtId="0" fontId="10" fillId="0" borderId="0" xfId="1" applyFont="1" applyFill="1" applyAlignment="1">
      <alignment horizontal="right"/>
    </xf>
    <xf numFmtId="0" fontId="10" fillId="0" borderId="0" xfId="1" applyFont="1" applyFill="1"/>
    <xf numFmtId="0" fontId="5" fillId="2" borderId="0" xfId="1" applyFont="1" applyFill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4" fillId="5" borderId="0" xfId="5" applyFont="1" applyFill="1"/>
    <xf numFmtId="0" fontId="11" fillId="6" borderId="0" xfId="5" applyFont="1" applyFill="1"/>
    <xf numFmtId="0" fontId="6" fillId="0" borderId="0" xfId="5" applyFont="1" applyFill="1" applyAlignment="1">
      <alignment horizontal="center" vertical="center"/>
    </xf>
    <xf numFmtId="0" fontId="6" fillId="0" borderId="0" xfId="5" applyFont="1" applyFill="1"/>
    <xf numFmtId="3" fontId="6" fillId="0" borderId="0" xfId="5" applyNumberFormat="1" applyFont="1"/>
    <xf numFmtId="9" fontId="6" fillId="0" borderId="0" xfId="6" applyFont="1"/>
    <xf numFmtId="0" fontId="10" fillId="0" borderId="0" xfId="5" applyFont="1"/>
    <xf numFmtId="0" fontId="6" fillId="0" borderId="0" xfId="5" applyFont="1" applyFill="1" applyAlignment="1">
      <alignment wrapText="1"/>
    </xf>
    <xf numFmtId="0" fontId="6" fillId="0" borderId="0" xfId="5" applyFont="1" applyFill="1" applyAlignment="1"/>
    <xf numFmtId="4" fontId="6" fillId="0" borderId="0" xfId="5" applyNumberFormat="1" applyFont="1"/>
    <xf numFmtId="0" fontId="6" fillId="0" borderId="0" xfId="5" applyFont="1" applyFill="1" applyAlignment="1">
      <alignment horizontal="center"/>
    </xf>
    <xf numFmtId="0" fontId="6" fillId="0" borderId="0" xfId="5" applyFont="1"/>
    <xf numFmtId="9" fontId="6" fillId="0" borderId="0" xfId="5" applyNumberFormat="1" applyFont="1"/>
    <xf numFmtId="0" fontId="5" fillId="2" borderId="0" xfId="7" applyFont="1" applyFill="1" applyAlignment="1">
      <alignment horizontal="center" vertical="center"/>
    </xf>
    <xf numFmtId="0" fontId="5" fillId="2" borderId="0" xfId="7" applyFont="1" applyFill="1" applyAlignment="1">
      <alignment horizontal="right" vertical="center"/>
    </xf>
    <xf numFmtId="0" fontId="7" fillId="2" borderId="0" xfId="7" applyFont="1" applyFill="1" applyAlignment="1">
      <alignment horizontal="left" vertical="center"/>
    </xf>
    <xf numFmtId="0" fontId="10" fillId="0" borderId="0" xfId="7" applyFont="1"/>
    <xf numFmtId="0" fontId="4" fillId="5" borderId="0" xfId="7" applyFont="1" applyFill="1" applyAlignment="1">
      <alignment horizontal="center" vertical="center"/>
    </xf>
    <xf numFmtId="0" fontId="4" fillId="5" borderId="0" xfId="7" applyFont="1" applyFill="1"/>
    <xf numFmtId="0" fontId="11" fillId="6" borderId="0" xfId="7" applyFont="1" applyFill="1"/>
    <xf numFmtId="0" fontId="10" fillId="0" borderId="0" xfId="7" applyFont="1" applyAlignment="1">
      <alignment horizontal="center"/>
    </xf>
    <xf numFmtId="3" fontId="10" fillId="0" borderId="0" xfId="7" applyNumberFormat="1" applyFont="1"/>
    <xf numFmtId="0" fontId="10" fillId="0" borderId="0" xfId="7" applyFont="1" applyAlignment="1">
      <alignment vertical="center"/>
    </xf>
    <xf numFmtId="0" fontId="11" fillId="6" borderId="0" xfId="7" applyFont="1" applyFill="1" applyAlignment="1">
      <alignment horizontal="center"/>
    </xf>
    <xf numFmtId="4" fontId="10" fillId="0" borderId="0" xfId="7" applyNumberFormat="1" applyFont="1"/>
    <xf numFmtId="0" fontId="5" fillId="0" borderId="0" xfId="7" applyFont="1" applyAlignment="1">
      <alignment horizontal="center"/>
    </xf>
    <xf numFmtId="0" fontId="5" fillId="0" borderId="0" xfId="7" applyFont="1" applyAlignment="1">
      <alignment horizontal="left" indent="1"/>
    </xf>
    <xf numFmtId="4" fontId="5" fillId="0" borderId="0" xfId="7" applyNumberFormat="1" applyFont="1"/>
    <xf numFmtId="0" fontId="5" fillId="0" borderId="0" xfId="7" applyFont="1"/>
    <xf numFmtId="15" fontId="12" fillId="0" borderId="0" xfId="7" applyNumberFormat="1" applyFont="1"/>
    <xf numFmtId="0" fontId="12" fillId="0" borderId="0" xfId="7" applyFont="1"/>
    <xf numFmtId="0" fontId="10" fillId="0" borderId="0" xfId="7" applyFont="1" applyFill="1"/>
    <xf numFmtId="4" fontId="10" fillId="0" borderId="0" xfId="7" applyNumberFormat="1" applyFont="1" applyFill="1"/>
    <xf numFmtId="0" fontId="5" fillId="0" borderId="0" xfId="7" applyFont="1" applyFill="1"/>
    <xf numFmtId="4" fontId="5" fillId="0" borderId="0" xfId="7" applyNumberFormat="1" applyFont="1" applyFill="1"/>
    <xf numFmtId="0" fontId="10" fillId="0" borderId="0" xfId="7" applyFont="1" applyFill="1" applyAlignment="1">
      <alignment horizontal="center"/>
    </xf>
    <xf numFmtId="0" fontId="5" fillId="0" borderId="0" xfId="7" applyFont="1" applyFill="1" applyAlignment="1">
      <alignment horizontal="center"/>
    </xf>
    <xf numFmtId="0" fontId="7" fillId="0" borderId="0" xfId="7" applyFont="1" applyFill="1"/>
    <xf numFmtId="0" fontId="5" fillId="0" borderId="0" xfId="7" applyFont="1" applyFill="1" applyAlignment="1">
      <alignment horizontal="left" indent="1"/>
    </xf>
    <xf numFmtId="4" fontId="5" fillId="0" borderId="0" xfId="4" applyNumberFormat="1" applyFont="1" applyFill="1"/>
    <xf numFmtId="0" fontId="5" fillId="0" borderId="0" xfId="7" applyFont="1" applyFill="1" applyAlignment="1">
      <alignment horizontal="left"/>
    </xf>
    <xf numFmtId="0" fontId="10" fillId="0" borderId="0" xfId="7" applyFont="1" applyFill="1" applyAlignment="1">
      <alignment horizontal="left"/>
    </xf>
    <xf numFmtId="0" fontId="10" fillId="0" borderId="0" xfId="7" applyFont="1" applyAlignment="1">
      <alignment horizontal="left"/>
    </xf>
    <xf numFmtId="0" fontId="5" fillId="0" borderId="0" xfId="7" applyFont="1" applyAlignment="1">
      <alignment horizontal="left"/>
    </xf>
    <xf numFmtId="0" fontId="7" fillId="0" borderId="0" xfId="7" applyFont="1"/>
    <xf numFmtId="0" fontId="6" fillId="0" borderId="0" xfId="7" applyFont="1"/>
    <xf numFmtId="0" fontId="1" fillId="0" borderId="0" xfId="8"/>
    <xf numFmtId="4" fontId="9" fillId="0" borderId="0" xfId="9" applyNumberFormat="1" applyFont="1" applyFill="1" applyBorder="1" applyAlignment="1" applyProtection="1">
      <alignment vertical="top"/>
      <protection locked="0"/>
    </xf>
    <xf numFmtId="0" fontId="5" fillId="0" borderId="0" xfId="7" quotePrefix="1" applyFont="1" applyAlignment="1">
      <alignment horizontal="left" indent="1"/>
    </xf>
    <xf numFmtId="0" fontId="10" fillId="3" borderId="0" xfId="7" applyFont="1" applyFill="1" applyBorder="1"/>
    <xf numFmtId="0" fontId="13" fillId="8" borderId="12" xfId="10" applyFont="1" applyFill="1" applyBorder="1" applyAlignment="1">
      <alignment horizontal="center" vertical="center"/>
    </xf>
    <xf numFmtId="0" fontId="13" fillId="8" borderId="11" xfId="10" applyFont="1" applyFill="1" applyBorder="1" applyAlignment="1">
      <alignment horizontal="center" vertical="center"/>
    </xf>
    <xf numFmtId="0" fontId="13" fillId="8" borderId="13" xfId="10" applyFont="1" applyFill="1" applyBorder="1" applyAlignment="1">
      <alignment horizontal="center" vertical="center"/>
    </xf>
    <xf numFmtId="0" fontId="9" fillId="0" borderId="0" xfId="10" applyFont="1" applyBorder="1" applyAlignment="1">
      <alignment vertical="center"/>
    </xf>
    <xf numFmtId="0" fontId="13" fillId="8" borderId="14" xfId="10" applyFont="1" applyFill="1" applyBorder="1" applyAlignment="1">
      <alignment horizontal="center" vertical="center"/>
    </xf>
    <xf numFmtId="0" fontId="13" fillId="8" borderId="0" xfId="10" applyFont="1" applyFill="1" applyAlignment="1">
      <alignment horizontal="center" vertical="center"/>
    </xf>
    <xf numFmtId="0" fontId="13" fillId="8" borderId="15" xfId="10" applyFont="1" applyFill="1" applyBorder="1" applyAlignment="1">
      <alignment horizontal="center" vertical="center"/>
    </xf>
    <xf numFmtId="0" fontId="13" fillId="8" borderId="0" xfId="10" applyFont="1" applyFill="1" applyBorder="1" applyAlignment="1">
      <alignment horizontal="center" vertical="center"/>
    </xf>
    <xf numFmtId="0" fontId="13" fillId="8" borderId="16" xfId="10" applyFont="1" applyFill="1" applyBorder="1" applyAlignment="1">
      <alignment horizontal="center" vertical="center"/>
    </xf>
    <xf numFmtId="0" fontId="13" fillId="8" borderId="10" xfId="10" applyFont="1" applyFill="1" applyBorder="1" applyAlignment="1">
      <alignment horizontal="center" vertical="center"/>
    </xf>
    <xf numFmtId="0" fontId="13" fillId="8" borderId="17" xfId="10" applyFont="1" applyFill="1" applyBorder="1" applyAlignment="1">
      <alignment horizontal="center" vertical="center"/>
    </xf>
    <xf numFmtId="0" fontId="13" fillId="0" borderId="0" xfId="10" applyFont="1" applyBorder="1"/>
    <xf numFmtId="0" fontId="5" fillId="8" borderId="18" xfId="10" applyFont="1" applyFill="1" applyBorder="1" applyAlignment="1">
      <alignment vertical="center"/>
    </xf>
    <xf numFmtId="3" fontId="5" fillId="8" borderId="19" xfId="10" applyNumberFormat="1" applyFont="1" applyFill="1" applyBorder="1" applyAlignment="1">
      <alignment horizontal="right" vertical="center" wrapText="1" indent="1"/>
    </xf>
    <xf numFmtId="0" fontId="9" fillId="0" borderId="0" xfId="10" applyFont="1" applyFill="1"/>
    <xf numFmtId="0" fontId="9" fillId="0" borderId="0" xfId="10" applyFont="1"/>
    <xf numFmtId="0" fontId="5" fillId="0" borderId="20" xfId="10" applyFont="1" applyFill="1" applyBorder="1" applyAlignment="1">
      <alignment vertical="center"/>
    </xf>
    <xf numFmtId="0" fontId="5" fillId="0" borderId="20" xfId="10" applyFont="1" applyFill="1" applyBorder="1" applyAlignment="1">
      <alignment horizontal="right" vertical="center"/>
    </xf>
    <xf numFmtId="0" fontId="5" fillId="0" borderId="18" xfId="10" applyFont="1" applyFill="1" applyBorder="1" applyAlignment="1">
      <alignment vertical="center"/>
    </xf>
    <xf numFmtId="3" fontId="5" fillId="0" borderId="19" xfId="10" applyNumberFormat="1" applyFont="1" applyFill="1" applyBorder="1" applyAlignment="1">
      <alignment horizontal="right" vertical="center" wrapText="1" indent="1"/>
    </xf>
    <xf numFmtId="0" fontId="6" fillId="0" borderId="18" xfId="10" applyFont="1" applyFill="1" applyBorder="1" applyAlignment="1">
      <alignment vertical="center"/>
    </xf>
    <xf numFmtId="0" fontId="6" fillId="0" borderId="20" xfId="10" applyFont="1" applyFill="1" applyBorder="1" applyAlignment="1">
      <alignment horizontal="left" vertical="center" indent="1"/>
    </xf>
    <xf numFmtId="3" fontId="10" fillId="0" borderId="19" xfId="10" applyNumberFormat="1" applyFont="1" applyFill="1" applyBorder="1" applyAlignment="1">
      <alignment horizontal="right" vertical="center" wrapText="1" indent="1"/>
    </xf>
    <xf numFmtId="0" fontId="9" fillId="0" borderId="18" xfId="10" applyFont="1" applyBorder="1"/>
    <xf numFmtId="0" fontId="10" fillId="0" borderId="21" xfId="10" applyFont="1" applyFill="1" applyBorder="1" applyAlignment="1">
      <alignment horizontal="left" vertical="center" wrapText="1" indent="1"/>
    </xf>
    <xf numFmtId="0" fontId="10" fillId="0" borderId="18" xfId="10" applyFont="1" applyFill="1" applyBorder="1" applyAlignment="1">
      <alignment horizontal="left" vertical="center"/>
    </xf>
    <xf numFmtId="0" fontId="10" fillId="0" borderId="20" xfId="10" applyFont="1" applyFill="1" applyBorder="1" applyAlignment="1">
      <alignment horizontal="left" vertical="center" indent="1"/>
    </xf>
    <xf numFmtId="0" fontId="9" fillId="0" borderId="0" xfId="10" applyFont="1" applyFill="1" applyBorder="1"/>
    <xf numFmtId="0" fontId="10" fillId="0" borderId="20" xfId="10" applyFont="1" applyFill="1" applyBorder="1" applyAlignment="1">
      <alignment horizontal="left" vertical="center" wrapText="1"/>
    </xf>
    <xf numFmtId="4" fontId="10" fillId="0" borderId="20" xfId="10" applyNumberFormat="1" applyFont="1" applyFill="1" applyBorder="1" applyAlignment="1">
      <alignment horizontal="right" vertical="center" wrapText="1" indent="1"/>
    </xf>
    <xf numFmtId="0" fontId="6" fillId="0" borderId="18" xfId="10" applyFont="1" applyFill="1" applyBorder="1" applyAlignment="1">
      <alignment horizontal="left" vertical="center"/>
    </xf>
    <xf numFmtId="0" fontId="6" fillId="0" borderId="18" xfId="10" applyFont="1" applyBorder="1" applyAlignment="1">
      <alignment horizontal="left"/>
    </xf>
    <xf numFmtId="3" fontId="10" fillId="0" borderId="19" xfId="10" applyNumberFormat="1" applyFont="1" applyFill="1" applyBorder="1" applyAlignment="1">
      <alignment horizontal="right" vertical="center" indent="1"/>
    </xf>
    <xf numFmtId="0" fontId="10" fillId="0" borderId="20" xfId="10" applyFont="1" applyFill="1" applyBorder="1" applyAlignment="1">
      <alignment horizontal="left" vertical="center"/>
    </xf>
    <xf numFmtId="4" fontId="10" fillId="0" borderId="11" xfId="10" applyNumberFormat="1" applyFont="1" applyFill="1" applyBorder="1" applyAlignment="1">
      <alignment horizontal="right" vertical="center" indent="1"/>
    </xf>
    <xf numFmtId="0" fontId="5" fillId="8" borderId="19" xfId="10" applyFont="1" applyFill="1" applyBorder="1" applyAlignment="1">
      <alignment vertical="center"/>
    </xf>
    <xf numFmtId="0" fontId="9" fillId="0" borderId="0" xfId="10" applyFont="1" applyAlignment="1">
      <alignment horizontal="left" vertical="center" wrapText="1"/>
    </xf>
    <xf numFmtId="3" fontId="9" fillId="0" borderId="0" xfId="10" applyNumberFormat="1" applyFont="1"/>
    <xf numFmtId="0" fontId="7" fillId="8" borderId="12" xfId="10" applyFont="1" applyFill="1" applyBorder="1" applyAlignment="1" applyProtection="1">
      <alignment horizontal="center" vertical="center" wrapText="1"/>
      <protection locked="0"/>
    </xf>
    <xf numFmtId="0" fontId="7" fillId="8" borderId="11" xfId="10" applyFont="1" applyFill="1" applyBorder="1" applyAlignment="1" applyProtection="1">
      <alignment horizontal="center" vertical="center" wrapText="1"/>
      <protection locked="0"/>
    </xf>
    <xf numFmtId="0" fontId="7" fillId="8" borderId="13" xfId="10" applyFont="1" applyFill="1" applyBorder="1" applyAlignment="1" applyProtection="1">
      <alignment horizontal="center" vertical="center" wrapText="1"/>
      <protection locked="0"/>
    </xf>
    <xf numFmtId="0" fontId="9" fillId="0" borderId="0" xfId="10" applyFont="1" applyBorder="1" applyAlignment="1">
      <alignment horizontal="center" vertical="center"/>
    </xf>
    <xf numFmtId="0" fontId="7" fillId="8" borderId="14" xfId="10" applyFont="1" applyFill="1" applyBorder="1" applyAlignment="1" applyProtection="1">
      <alignment horizontal="center" vertical="center" wrapText="1"/>
      <protection locked="0"/>
    </xf>
    <xf numFmtId="0" fontId="7" fillId="8" borderId="0" xfId="10" applyFont="1" applyFill="1" applyAlignment="1" applyProtection="1">
      <alignment horizontal="center" vertical="center" wrapText="1"/>
      <protection locked="0"/>
    </xf>
    <xf numFmtId="0" fontId="7" fillId="8" borderId="15" xfId="10" applyFont="1" applyFill="1" applyBorder="1" applyAlignment="1" applyProtection="1">
      <alignment horizontal="center" vertical="center" wrapText="1"/>
      <protection locked="0"/>
    </xf>
    <xf numFmtId="0" fontId="7" fillId="8" borderId="0" xfId="10" applyFont="1" applyFill="1" applyBorder="1" applyAlignment="1" applyProtection="1">
      <alignment horizontal="center" vertical="center" wrapText="1"/>
      <protection locked="0"/>
    </xf>
    <xf numFmtId="0" fontId="5" fillId="8" borderId="16" xfId="10" applyFont="1" applyFill="1" applyBorder="1" applyAlignment="1">
      <alignment vertical="center"/>
    </xf>
    <xf numFmtId="3" fontId="5" fillId="8" borderId="19" xfId="10" applyNumberFormat="1" applyFont="1" applyFill="1" applyBorder="1" applyAlignment="1">
      <alignment horizontal="right" vertical="center"/>
    </xf>
    <xf numFmtId="0" fontId="9" fillId="0" borderId="20" xfId="10" applyFont="1" applyBorder="1"/>
    <xf numFmtId="4" fontId="5" fillId="0" borderId="20" xfId="10" applyNumberFormat="1" applyFont="1" applyFill="1" applyBorder="1" applyAlignment="1">
      <alignment horizontal="right" vertical="center"/>
    </xf>
    <xf numFmtId="0" fontId="5" fillId="0" borderId="21" xfId="10" applyFont="1" applyFill="1" applyBorder="1" applyAlignment="1">
      <alignment vertical="center"/>
    </xf>
    <xf numFmtId="49" fontId="6" fillId="0" borderId="18" xfId="10" applyNumberFormat="1" applyFont="1" applyFill="1" applyBorder="1" applyAlignment="1">
      <alignment vertical="center"/>
    </xf>
    <xf numFmtId="0" fontId="6" fillId="0" borderId="21" xfId="10" applyFont="1" applyFill="1" applyBorder="1" applyAlignment="1">
      <alignment horizontal="left" vertical="center" indent="1"/>
    </xf>
    <xf numFmtId="3" fontId="6" fillId="0" borderId="19" xfId="10" applyNumberFormat="1" applyFont="1" applyFill="1" applyBorder="1" applyAlignment="1">
      <alignment horizontal="right" vertical="center" wrapText="1" indent="1"/>
    </xf>
    <xf numFmtId="49" fontId="6" fillId="0" borderId="18" xfId="10" applyNumberFormat="1" applyFont="1" applyFill="1" applyBorder="1"/>
    <xf numFmtId="0" fontId="6" fillId="0" borderId="21" xfId="10" applyFont="1" applyFill="1" applyBorder="1" applyAlignment="1">
      <alignment horizontal="left" vertical="center" wrapText="1" indent="1"/>
    </xf>
    <xf numFmtId="0" fontId="0" fillId="0" borderId="0" xfId="10" applyFont="1"/>
    <xf numFmtId="0" fontId="6" fillId="0" borderId="20" xfId="10" applyFont="1" applyFill="1" applyBorder="1"/>
    <xf numFmtId="0" fontId="6" fillId="0" borderId="20" xfId="10" applyFont="1" applyFill="1" applyBorder="1" applyAlignment="1">
      <alignment vertical="center"/>
    </xf>
    <xf numFmtId="4" fontId="6" fillId="0" borderId="20" xfId="10" applyNumberFormat="1" applyFont="1" applyFill="1" applyBorder="1" applyAlignment="1">
      <alignment horizontal="right" vertical="center"/>
    </xf>
    <xf numFmtId="0" fontId="7" fillId="0" borderId="18" xfId="10" applyFont="1" applyFill="1" applyBorder="1" applyAlignment="1">
      <alignment vertical="center"/>
    </xf>
    <xf numFmtId="0" fontId="7" fillId="0" borderId="21" xfId="10" applyFont="1" applyFill="1" applyBorder="1" applyAlignment="1">
      <alignment vertical="center"/>
    </xf>
    <xf numFmtId="3" fontId="7" fillId="0" borderId="19" xfId="10" applyNumberFormat="1" applyFont="1" applyFill="1" applyBorder="1" applyAlignment="1">
      <alignment horizontal="right" vertical="center" wrapText="1" indent="1"/>
    </xf>
    <xf numFmtId="3" fontId="6" fillId="0" borderId="19" xfId="10" applyNumberFormat="1" applyFont="1" applyFill="1" applyBorder="1" applyAlignment="1">
      <alignment horizontal="right" vertical="center" indent="1"/>
    </xf>
    <xf numFmtId="0" fontId="10" fillId="0" borderId="20" xfId="10" applyFont="1" applyFill="1" applyBorder="1" applyAlignment="1">
      <alignment vertical="center"/>
    </xf>
    <xf numFmtId="4" fontId="10" fillId="0" borderId="20" xfId="10" applyNumberFormat="1" applyFont="1" applyFill="1" applyBorder="1" applyAlignment="1">
      <alignment horizontal="right" vertical="center"/>
    </xf>
    <xf numFmtId="0" fontId="5" fillId="4" borderId="18" xfId="10" applyFont="1" applyFill="1" applyBorder="1" applyAlignment="1">
      <alignment vertical="center"/>
    </xf>
    <xf numFmtId="0" fontId="9" fillId="0" borderId="0" xfId="10" applyFont="1" applyAlignment="1">
      <alignment horizontal="center"/>
    </xf>
    <xf numFmtId="0" fontId="5" fillId="2" borderId="0" xfId="7" applyFont="1" applyFill="1" applyAlignment="1">
      <alignment vertical="center"/>
    </xf>
    <xf numFmtId="0" fontId="5" fillId="2" borderId="0" xfId="7" applyFont="1" applyFill="1" applyAlignment="1">
      <alignment horizontal="center"/>
    </xf>
    <xf numFmtId="0" fontId="5" fillId="2" borderId="0" xfId="7" applyFont="1" applyFill="1"/>
    <xf numFmtId="3" fontId="5" fillId="0" borderId="0" xfId="7" applyNumberFormat="1" applyFont="1"/>
    <xf numFmtId="3" fontId="5" fillId="0" borderId="0" xfId="7" applyNumberFormat="1" applyFont="1" applyFill="1"/>
  </cellXfs>
  <cellStyles count="11">
    <cellStyle name="Hipervínculo 2" xfId="3" xr:uid="{C7B62E1B-AFE1-477C-88E7-33759B43E3F7}"/>
    <cellStyle name="Millares 3 17 2" xfId="4" xr:uid="{73EB327A-2E38-4E9B-9A13-7031DDDE4985}"/>
    <cellStyle name="Normal" xfId="0" builtinId="0"/>
    <cellStyle name="Normal 2 3 13" xfId="7" xr:uid="{01B518D3-2EAA-4F4C-8FE2-4B7343A873C8}"/>
    <cellStyle name="Normal 2 47" xfId="9" xr:uid="{8DC73A25-1FF6-4D47-9E42-75BC91D925F6}"/>
    <cellStyle name="Normal 3 2 2 11" xfId="10" xr:uid="{3C1162EC-EDE5-4C2F-889D-3A355233E0B2}"/>
    <cellStyle name="Normal 3 23" xfId="1" xr:uid="{EA776457-08C1-499C-BD5B-51BF3A1A2A38}"/>
    <cellStyle name="Normal 3 3 3" xfId="5" xr:uid="{DDF20541-3F16-4989-93EC-C61F4A84BFB1}"/>
    <cellStyle name="Normal 74" xfId="2" xr:uid="{2EAA52DC-CC75-44BF-AB98-163DF60B1721}"/>
    <cellStyle name="Normal 75" xfId="8" xr:uid="{47F7EDB9-3D80-43AE-A45C-2D489113AD9A}"/>
    <cellStyle name="Porcentaje 3" xfId="6" xr:uid="{F5830CDC-3E24-40B6-8FCC-B01C9890AF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ers\Usuario\Downloads\0319_NDM_CodigoSujeto_CodigoEntidad_CodigoPeriodo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Alfonso%20Mares/2023/CUENTA%20P&#218;BLICA/CUARTO%20TRIMESTRE/PARA%20CP%20FELIPE/00%201%20Archivo%20CPA%204T%202023%20Editabl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ESF"/>
      <sheetName val="ESF (I)"/>
      <sheetName val="ACT"/>
      <sheetName val="ACT (I)"/>
      <sheetName val="VHP"/>
      <sheetName val="VHP (I)"/>
      <sheetName val="EFE"/>
      <sheetName val="EFE (I)"/>
      <sheetName val="Conciliacion_Ig"/>
      <sheetName val="Conciliacion_Eg"/>
      <sheetName val="Memoria"/>
      <sheetName val="Memoria (I)"/>
    </sheetNames>
    <sheetDataSet>
      <sheetData sheetId="0" refreshError="1">
        <row r="1">
          <cell r="D1">
            <v>2023</v>
          </cell>
        </row>
        <row r="2">
          <cell r="D2" t="str">
            <v>Trimestral</v>
          </cell>
        </row>
      </sheetData>
      <sheetData sheetId="1" refreshError="1">
        <row r="1">
          <cell r="A1" t="str">
            <v>Nombre del Ente Público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VHP"/>
      <sheetName val="ECSF"/>
      <sheetName val="EFE"/>
      <sheetName val="EAA"/>
      <sheetName val="EADOP"/>
      <sheetName val="IPC"/>
      <sheetName val=" NOTAS "/>
      <sheetName val="N ESF"/>
      <sheetName val="N ACT"/>
      <sheetName val="N VHP"/>
      <sheetName val="N EFE siret"/>
      <sheetName val="N Conciliacion_Ig"/>
      <sheetName val="N Conciliacion_Eg"/>
      <sheetName val="N Memoria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(2)"/>
      <sheetName val="IR DGPD F SIRET"/>
      <sheetName val="FF"/>
      <sheetName val="IPF"/>
      <sheetName val="Muebles"/>
      <sheetName val="Inmuebles"/>
      <sheetName val="Muebles_Contable"/>
      <sheetName val="Inmuebles_Contable"/>
      <sheetName val="Ayudas y Subsidios"/>
      <sheetName val="Rel Cta Banc"/>
      <sheetName val="DestinoGtoFed"/>
      <sheetName val="Esq Bur"/>
      <sheetName val="Información Adicional"/>
      <sheetName val="CONCENTRADO PA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E90E6-1F3F-4A6C-83E9-088485D575DD}">
  <sheetPr>
    <tabColor rgb="FFCC6600"/>
    <pageSetUpPr fitToPage="1"/>
  </sheetPr>
  <dimension ref="A1:AB88"/>
  <sheetViews>
    <sheetView tabSelected="1" zoomScaleNormal="100" zoomScaleSheetLayoutView="100" workbookViewId="0">
      <pane ySplit="5" topLeftCell="A24" activePane="bottomLeft" state="frozen"/>
      <selection activeCell="E148" sqref="E148:E149"/>
      <selection pane="bottomLeft" activeCell="B50" sqref="B50"/>
    </sheetView>
  </sheetViews>
  <sheetFormatPr baseColWidth="10" defaultColWidth="12.85546875" defaultRowHeight="11.25" x14ac:dyDescent="0.2"/>
  <cols>
    <col min="1" max="1" width="14.7109375" style="30" customWidth="1"/>
    <col min="2" max="2" width="73.85546875" style="30" bestFit="1" customWidth="1"/>
    <col min="3" max="3" width="8" style="30" customWidth="1"/>
    <col min="4" max="5" width="12.85546875" style="30"/>
    <col min="6" max="28" width="12.85546875" style="6"/>
    <col min="29" max="16384" width="12.85546875" style="30"/>
  </cols>
  <sheetData>
    <row r="1" spans="1:14" ht="18.95" customHeight="1" x14ac:dyDescent="0.2">
      <c r="A1" s="1" t="s">
        <v>0</v>
      </c>
      <c r="B1" s="2"/>
      <c r="C1" s="3"/>
      <c r="D1" s="4" t="s">
        <v>1</v>
      </c>
      <c r="E1" s="5">
        <v>2023</v>
      </c>
    </row>
    <row r="2" spans="1:14" ht="18.95" customHeight="1" x14ac:dyDescent="0.2">
      <c r="A2" s="7" t="s">
        <v>2</v>
      </c>
      <c r="B2" s="8"/>
      <c r="C2" s="9"/>
      <c r="D2" s="10" t="s">
        <v>3</v>
      </c>
      <c r="E2" s="11" t="s">
        <v>4</v>
      </c>
    </row>
    <row r="3" spans="1:14" ht="18.95" customHeight="1" x14ac:dyDescent="0.2">
      <c r="A3" s="12" t="s">
        <v>5</v>
      </c>
      <c r="B3" s="13"/>
      <c r="C3" s="14"/>
      <c r="D3" s="10" t="s">
        <v>6</v>
      </c>
      <c r="E3" s="15">
        <v>4</v>
      </c>
    </row>
    <row r="4" spans="1:14" ht="18.95" customHeight="1" thickBot="1" x14ac:dyDescent="0.25">
      <c r="A4" s="16" t="s">
        <v>7</v>
      </c>
      <c r="B4" s="17"/>
      <c r="C4" s="17"/>
      <c r="D4" s="17"/>
      <c r="E4" s="18"/>
    </row>
    <row r="5" spans="1:14" ht="15" customHeight="1" thickBot="1" x14ac:dyDescent="0.25">
      <c r="A5" s="19" t="s">
        <v>8</v>
      </c>
      <c r="B5" s="20" t="s">
        <v>9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s="6" customFormat="1" x14ac:dyDescent="0.2">
      <c r="A6" s="22"/>
      <c r="B6" s="23"/>
      <c r="C6" s="21"/>
    </row>
    <row r="7" spans="1:14" s="6" customFormat="1" x14ac:dyDescent="0.2">
      <c r="A7" s="22"/>
      <c r="B7" s="24" t="s">
        <v>10</v>
      </c>
    </row>
    <row r="8" spans="1:14" s="6" customFormat="1" x14ac:dyDescent="0.2">
      <c r="A8" s="22"/>
      <c r="B8" s="24"/>
    </row>
    <row r="9" spans="1:14" s="6" customFormat="1" x14ac:dyDescent="0.2">
      <c r="A9" s="22"/>
      <c r="B9" s="25" t="s">
        <v>11</v>
      </c>
    </row>
    <row r="10" spans="1:14" s="6" customFormat="1" x14ac:dyDescent="0.2">
      <c r="A10" s="26" t="s">
        <v>12</v>
      </c>
      <c r="B10" s="27" t="s">
        <v>13</v>
      </c>
    </row>
    <row r="11" spans="1:14" s="6" customFormat="1" x14ac:dyDescent="0.2">
      <c r="A11" s="26" t="s">
        <v>14</v>
      </c>
      <c r="B11" s="27" t="s">
        <v>15</v>
      </c>
    </row>
    <row r="12" spans="1:14" s="6" customFormat="1" x14ac:dyDescent="0.2">
      <c r="A12" s="26" t="s">
        <v>16</v>
      </c>
      <c r="B12" s="27" t="s">
        <v>17</v>
      </c>
    </row>
    <row r="13" spans="1:14" s="6" customFormat="1" x14ac:dyDescent="0.2">
      <c r="A13" s="26" t="s">
        <v>18</v>
      </c>
      <c r="B13" s="27" t="s">
        <v>19</v>
      </c>
    </row>
    <row r="14" spans="1:14" s="6" customFormat="1" x14ac:dyDescent="0.2">
      <c r="A14" s="26" t="s">
        <v>20</v>
      </c>
      <c r="B14" s="27" t="s">
        <v>21</v>
      </c>
    </row>
    <row r="15" spans="1:14" s="6" customFormat="1" x14ac:dyDescent="0.2">
      <c r="A15" s="26" t="s">
        <v>22</v>
      </c>
      <c r="B15" s="27" t="s">
        <v>23</v>
      </c>
    </row>
    <row r="16" spans="1:14" s="6" customFormat="1" x14ac:dyDescent="0.2">
      <c r="A16" s="26" t="s">
        <v>24</v>
      </c>
      <c r="B16" s="27" t="s">
        <v>25</v>
      </c>
    </row>
    <row r="17" spans="1:2" s="6" customFormat="1" x14ac:dyDescent="0.2">
      <c r="A17" s="26" t="s">
        <v>26</v>
      </c>
      <c r="B17" s="27" t="s">
        <v>27</v>
      </c>
    </row>
    <row r="18" spans="1:2" s="6" customFormat="1" x14ac:dyDescent="0.2">
      <c r="A18" s="26" t="s">
        <v>28</v>
      </c>
      <c r="B18" s="27" t="s">
        <v>29</v>
      </c>
    </row>
    <row r="19" spans="1:2" s="6" customFormat="1" x14ac:dyDescent="0.2">
      <c r="A19" s="26" t="s">
        <v>30</v>
      </c>
      <c r="B19" s="27" t="s">
        <v>31</v>
      </c>
    </row>
    <row r="20" spans="1:2" s="6" customFormat="1" x14ac:dyDescent="0.2">
      <c r="A20" s="26" t="s">
        <v>32</v>
      </c>
      <c r="B20" s="27" t="s">
        <v>33</v>
      </c>
    </row>
    <row r="21" spans="1:2" s="6" customFormat="1" x14ac:dyDescent="0.2">
      <c r="A21" s="26" t="s">
        <v>34</v>
      </c>
      <c r="B21" s="27" t="s">
        <v>35</v>
      </c>
    </row>
    <row r="22" spans="1:2" s="6" customFormat="1" x14ac:dyDescent="0.2">
      <c r="A22" s="26" t="s">
        <v>36</v>
      </c>
      <c r="B22" s="27" t="s">
        <v>37</v>
      </c>
    </row>
    <row r="23" spans="1:2" s="6" customFormat="1" x14ac:dyDescent="0.2">
      <c r="A23" s="26" t="s">
        <v>38</v>
      </c>
      <c r="B23" s="27" t="s">
        <v>39</v>
      </c>
    </row>
    <row r="24" spans="1:2" s="6" customFormat="1" x14ac:dyDescent="0.2">
      <c r="A24" s="26" t="s">
        <v>40</v>
      </c>
      <c r="B24" s="27" t="s">
        <v>41</v>
      </c>
    </row>
    <row r="25" spans="1:2" s="6" customFormat="1" x14ac:dyDescent="0.2">
      <c r="A25" s="26" t="s">
        <v>42</v>
      </c>
      <c r="B25" s="27" t="s">
        <v>43</v>
      </c>
    </row>
    <row r="26" spans="1:2" s="6" customFormat="1" x14ac:dyDescent="0.2">
      <c r="A26" s="26" t="s">
        <v>44</v>
      </c>
      <c r="B26" s="27" t="s">
        <v>45</v>
      </c>
    </row>
    <row r="27" spans="1:2" s="6" customFormat="1" x14ac:dyDescent="0.2">
      <c r="A27" s="26" t="s">
        <v>46</v>
      </c>
      <c r="B27" s="27" t="s">
        <v>47</v>
      </c>
    </row>
    <row r="28" spans="1:2" s="6" customFormat="1" x14ac:dyDescent="0.2">
      <c r="A28" s="26" t="s">
        <v>48</v>
      </c>
      <c r="B28" s="27" t="s">
        <v>49</v>
      </c>
    </row>
    <row r="29" spans="1:2" s="6" customFormat="1" x14ac:dyDescent="0.2">
      <c r="A29" s="26" t="s">
        <v>50</v>
      </c>
      <c r="B29" s="27" t="s">
        <v>51</v>
      </c>
    </row>
    <row r="30" spans="1:2" s="6" customFormat="1" x14ac:dyDescent="0.2">
      <c r="A30" s="26" t="s">
        <v>52</v>
      </c>
      <c r="B30" s="27" t="s">
        <v>53</v>
      </c>
    </row>
    <row r="31" spans="1:2" s="6" customFormat="1" x14ac:dyDescent="0.2">
      <c r="A31" s="26" t="s">
        <v>54</v>
      </c>
      <c r="B31" s="27" t="s">
        <v>55</v>
      </c>
    </row>
    <row r="32" spans="1:2" s="6" customFormat="1" x14ac:dyDescent="0.2">
      <c r="A32" s="26" t="s">
        <v>56</v>
      </c>
      <c r="B32" s="27" t="s">
        <v>57</v>
      </c>
    </row>
    <row r="33" spans="1:2" s="6" customFormat="1" x14ac:dyDescent="0.2">
      <c r="A33" s="22"/>
      <c r="B33" s="23"/>
    </row>
    <row r="34" spans="1:2" s="6" customFormat="1" x14ac:dyDescent="0.2">
      <c r="A34" s="22"/>
      <c r="B34" s="25"/>
    </row>
    <row r="35" spans="1:2" s="6" customFormat="1" x14ac:dyDescent="0.2">
      <c r="A35" s="26" t="s">
        <v>58</v>
      </c>
      <c r="B35" s="27" t="s">
        <v>59</v>
      </c>
    </row>
    <row r="36" spans="1:2" s="6" customFormat="1" x14ac:dyDescent="0.2">
      <c r="A36" s="26" t="s">
        <v>60</v>
      </c>
      <c r="B36" s="27" t="s">
        <v>61</v>
      </c>
    </row>
    <row r="37" spans="1:2" s="6" customFormat="1" x14ac:dyDescent="0.2">
      <c r="A37" s="22"/>
      <c r="B37" s="23"/>
    </row>
    <row r="38" spans="1:2" s="6" customFormat="1" x14ac:dyDescent="0.2">
      <c r="A38" s="22"/>
      <c r="B38" s="24" t="s">
        <v>62</v>
      </c>
    </row>
    <row r="39" spans="1:2" s="6" customFormat="1" x14ac:dyDescent="0.2">
      <c r="A39" s="22" t="s">
        <v>63</v>
      </c>
      <c r="B39" s="27" t="s">
        <v>64</v>
      </c>
    </row>
    <row r="40" spans="1:2" s="6" customFormat="1" x14ac:dyDescent="0.2">
      <c r="A40" s="22"/>
      <c r="B40" s="27" t="s">
        <v>65</v>
      </c>
    </row>
    <row r="41" spans="1:2" s="6" customFormat="1" ht="12" thickBot="1" x14ac:dyDescent="0.25">
      <c r="A41" s="28"/>
      <c r="B41" s="29"/>
    </row>
    <row r="42" spans="1:2" s="6" customFormat="1" x14ac:dyDescent="0.2"/>
    <row r="43" spans="1:2" s="6" customFormat="1" x14ac:dyDescent="0.2"/>
    <row r="44" spans="1:2" s="6" customFormat="1" x14ac:dyDescent="0.2">
      <c r="B44" s="6" t="s">
        <v>66</v>
      </c>
    </row>
    <row r="45" spans="1:2" s="6" customFormat="1" x14ac:dyDescent="0.2"/>
    <row r="46" spans="1:2" s="6" customFormat="1" x14ac:dyDescent="0.2"/>
    <row r="47" spans="1:2" s="6" customFormat="1" x14ac:dyDescent="0.2"/>
    <row r="48" spans="1:2" s="6" customFormat="1" x14ac:dyDescent="0.2"/>
    <row r="49" s="6" customFormat="1" x14ac:dyDescent="0.2"/>
    <row r="50" s="6" customFormat="1" x14ac:dyDescent="0.2"/>
    <row r="51" s="6" customFormat="1" x14ac:dyDescent="0.2"/>
    <row r="52" s="6" customFormat="1" x14ac:dyDescent="0.2"/>
    <row r="53" s="6" customFormat="1" x14ac:dyDescent="0.2"/>
    <row r="54" s="6" customFormat="1" x14ac:dyDescent="0.2"/>
    <row r="55" s="6" customFormat="1" x14ac:dyDescent="0.2"/>
    <row r="56" s="6" customFormat="1" x14ac:dyDescent="0.2"/>
    <row r="57" s="6" customFormat="1" x14ac:dyDescent="0.2"/>
    <row r="58" s="6" customFormat="1" x14ac:dyDescent="0.2"/>
    <row r="59" s="6" customFormat="1" x14ac:dyDescent="0.2"/>
    <row r="60" s="6" customFormat="1" x14ac:dyDescent="0.2"/>
    <row r="61" s="6" customFormat="1" x14ac:dyDescent="0.2"/>
    <row r="62" s="6" customFormat="1" x14ac:dyDescent="0.2"/>
    <row r="63" s="6" customFormat="1" x14ac:dyDescent="0.2"/>
    <row r="64" s="6" customFormat="1" x14ac:dyDescent="0.2"/>
    <row r="65" s="6" customFormat="1" x14ac:dyDescent="0.2"/>
    <row r="66" s="6" customFormat="1" x14ac:dyDescent="0.2"/>
    <row r="67" s="6" customFormat="1" x14ac:dyDescent="0.2"/>
    <row r="68" s="6" customFormat="1" x14ac:dyDescent="0.2"/>
    <row r="69" s="6" customFormat="1" x14ac:dyDescent="0.2"/>
    <row r="70" s="6" customFormat="1" x14ac:dyDescent="0.2"/>
    <row r="71" s="6" customFormat="1" x14ac:dyDescent="0.2"/>
    <row r="72" s="6" customFormat="1" x14ac:dyDescent="0.2"/>
    <row r="73" s="6" customFormat="1" x14ac:dyDescent="0.2"/>
    <row r="74" s="6" customFormat="1" x14ac:dyDescent="0.2"/>
    <row r="75" s="6" customFormat="1" x14ac:dyDescent="0.2"/>
    <row r="76" s="6" customFormat="1" x14ac:dyDescent="0.2"/>
    <row r="77" s="6" customFormat="1" x14ac:dyDescent="0.2"/>
    <row r="78" s="6" customFormat="1" x14ac:dyDescent="0.2"/>
    <row r="79" s="6" customFormat="1" x14ac:dyDescent="0.2"/>
    <row r="80" s="6" customFormat="1" x14ac:dyDescent="0.2"/>
    <row r="81" spans="1:2" s="6" customFormat="1" x14ac:dyDescent="0.2"/>
    <row r="82" spans="1:2" s="6" customFormat="1" x14ac:dyDescent="0.2"/>
    <row r="83" spans="1:2" s="6" customFormat="1" x14ac:dyDescent="0.2"/>
    <row r="84" spans="1:2" s="6" customFormat="1" x14ac:dyDescent="0.2"/>
    <row r="85" spans="1:2" s="6" customFormat="1" x14ac:dyDescent="0.2"/>
    <row r="86" spans="1:2" s="6" customFormat="1" x14ac:dyDescent="0.2"/>
    <row r="87" spans="1:2" s="6" customFormat="1" x14ac:dyDescent="0.2"/>
    <row r="88" spans="1:2" s="6" customFormat="1" x14ac:dyDescent="0.2">
      <c r="A88" s="30"/>
      <c r="B88" s="30"/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48D9973F-FFCA-408C-9952-F522A7DD0C8F}">
      <formula1>"1, 2, 3, 4"</formula1>
    </dataValidation>
  </dataValidations>
  <hyperlinks>
    <hyperlink ref="A10:B10" location="ESF!A6" display="ESF-01" xr:uid="{323360F6-E5DE-42EC-9409-DAF53988F947}"/>
    <hyperlink ref="A11:B11" location="ESF!A13" display="ESF-02" xr:uid="{5B484F56-EC5C-4B69-A8F1-482F080D28BC}"/>
    <hyperlink ref="A12:B12" location="ESF!A18" display="ESF-03" xr:uid="{075CD01C-9500-497F-8018-57CCDE69A7C0}"/>
    <hyperlink ref="A13:B13" location="ESF!A28" display="ESF-04" xr:uid="{1A0BBC5A-4E0A-4487-B009-83A19E97DE1E}"/>
    <hyperlink ref="A14:B14" location="ESF!A37" display="ESF-05" xr:uid="{E5F6AEAB-F16B-41AA-AE34-35BF50F5A43E}"/>
    <hyperlink ref="A15:B15" location="ESF!A42" display="ESF-06" xr:uid="{1668F536-0626-4AD0-9798-5833346F9486}"/>
    <hyperlink ref="A16:B16" location="ESF!A46" display="ESF-07" xr:uid="{CC9E4490-8A82-486D-A670-3252CCBE515B}"/>
    <hyperlink ref="A17:B17" location="ESF!A50" display="ESF-08" xr:uid="{51774FBD-8CAA-43C3-98FE-5FB29359F796}"/>
    <hyperlink ref="A18:B18" location="ESF!A70" display="ESF-09" xr:uid="{A5B24F43-8A83-4BE4-A949-97D6ED201D80}"/>
    <hyperlink ref="A19:B19" location="ESF!A86" display="ESF-10" xr:uid="{C98F203E-C703-472F-A54D-AC7C2C0CFC9F}"/>
    <hyperlink ref="A20:B20" location="ESF!A92" display="ESF-11" xr:uid="{E1BF96A1-C857-4A63-9677-C3FAFBFAEF9C}"/>
    <hyperlink ref="A21:B21" location="ESF!A99" display="ESF-12" xr:uid="{536B4C7D-100D-473B-8958-17E65B874853}"/>
    <hyperlink ref="A22:B22" location="ESF!A116" display="ESF-13" xr:uid="{ECEA4912-D46C-469B-B328-69CE921E5970}"/>
    <hyperlink ref="A23:B23" location="ESF!A133" display="ESF-14" xr:uid="{ADCA431A-EFC4-49A5-8945-B544CBFD0D14}"/>
    <hyperlink ref="A28:B28" location="VHP!A6" display="VHP-01" xr:uid="{7692BA71-450A-42A0-B96A-D0457698EBEE}"/>
    <hyperlink ref="A29:B29" location="VHP!A12" display="VHP-02" xr:uid="{367E8B67-3903-4FDE-8DED-BB7671FA2146}"/>
    <hyperlink ref="A30:B30" location="EFE!A6" display="EFE-01" xr:uid="{08BC569B-C3C4-41E2-BDA8-0166F552C624}"/>
    <hyperlink ref="A31:B31" location="EFE!A18" display="EFE-02" xr:uid="{C1793B69-3782-43A7-A08D-AF7A378A124C}"/>
    <hyperlink ref="A32:B32" location="EFE!A44" display="EFE-03" xr:uid="{BA40F4A7-192C-4A30-8AAD-FB78D797A8AE}"/>
    <hyperlink ref="A35:B35" location="Conciliacion_Ig!B6" display="Conciliacion_Ig" xr:uid="{DA5A641B-BC29-4925-951C-54BF44C3E7FC}"/>
    <hyperlink ref="A36:B36" location="Conciliacion_Eg!B5" display="Conciliacion_Eg" xr:uid="{42B4810F-64C1-4697-ABAD-9E8A3D19FC6B}"/>
    <hyperlink ref="B39" location="Memoria!A8" display="CONTABLES" xr:uid="{F5E9BC72-0045-4F80-A467-B6E11CCCBDDD}"/>
    <hyperlink ref="B40" location="Memoria!A35" display="PRESUPUESTALES" xr:uid="{B3547D08-7799-4C51-B8E8-2317EB20FAE7}"/>
    <hyperlink ref="A24:B24" location="ACT!A6" display="ACT-01" xr:uid="{19631BB3-B56E-439B-8CEC-0A90D3985D7F}"/>
    <hyperlink ref="A25:B25" location="ACT!A56" display="ACT-02" xr:uid="{9D657DB6-E0C9-4EF9-8D65-969175E336DF}"/>
    <hyperlink ref="A26:B26" location="VHP!A71" display="ACT-03" xr:uid="{4AC6FF28-E09E-4CAB-A120-A8344065BFF0}"/>
    <hyperlink ref="A27:B27" location="ACT!A96" display="ACT-04" xr:uid="{DEA29B19-D2F3-4CCE-98EE-ADBEFF3067E7}"/>
    <hyperlink ref="A26" location="ACT!A71" display="ACT-03" xr:uid="{BB42BAAA-CC0C-4006-9E4C-AF250FAC507B}"/>
    <hyperlink ref="B26" location="ACT!A71" display="ACT-03 OTROS INGRESOS" xr:uid="{7E237BAC-9885-48EC-8354-98C9FCDF99D4}"/>
  </hyperlinks>
  <pageMargins left="0.70866141732283472" right="0.70866141732283472" top="0.74803149606299213" bottom="0.74803149606299213" header="0.31496062992125984" footer="0.31496062992125984"/>
  <pageSetup scale="84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9DCA3-6641-4FEA-8F1F-288849171345}">
  <sheetPr>
    <tabColor rgb="FFFFC000"/>
    <pageSetUpPr fitToPage="1"/>
  </sheetPr>
  <dimension ref="A1:I153"/>
  <sheetViews>
    <sheetView showGridLines="0" topLeftCell="A133" zoomScale="106" zoomScaleNormal="106" workbookViewId="0">
      <selection activeCell="E148" sqref="E148:E149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0.28515625" style="38" customWidth="1"/>
    <col min="6" max="6" width="22.7109375" style="38" customWidth="1"/>
    <col min="7" max="8" width="16.7109375" style="38" customWidth="1"/>
    <col min="9" max="9" width="11.85546875" style="38" bestFit="1" customWidth="1"/>
    <col min="10" max="16384" width="9.140625" style="38"/>
  </cols>
  <sheetData>
    <row r="1" spans="1:8" s="35" customFormat="1" ht="18.95" customHeight="1" x14ac:dyDescent="0.25">
      <c r="A1" s="31" t="s">
        <v>0</v>
      </c>
      <c r="B1" s="32"/>
      <c r="C1" s="32"/>
      <c r="D1" s="32"/>
      <c r="E1" s="32"/>
      <c r="F1" s="32"/>
      <c r="G1" s="33" t="s">
        <v>67</v>
      </c>
      <c r="H1" s="34">
        <v>2023</v>
      </c>
    </row>
    <row r="2" spans="1:8" s="35" customFormat="1" ht="18.95" customHeight="1" x14ac:dyDescent="0.25">
      <c r="A2" s="31" t="s">
        <v>68</v>
      </c>
      <c r="B2" s="32"/>
      <c r="C2" s="32"/>
      <c r="D2" s="32"/>
      <c r="E2" s="32"/>
      <c r="F2" s="32"/>
      <c r="G2" s="33" t="s">
        <v>69</v>
      </c>
      <c r="H2" s="34" t="s">
        <v>4</v>
      </c>
    </row>
    <row r="3" spans="1:8" s="35" customFormat="1" ht="18.95" customHeight="1" x14ac:dyDescent="0.25">
      <c r="A3" s="31" t="s">
        <v>5</v>
      </c>
      <c r="B3" s="32"/>
      <c r="C3" s="32"/>
      <c r="D3" s="32"/>
      <c r="E3" s="32"/>
      <c r="F3" s="32"/>
      <c r="G3" s="33" t="s">
        <v>70</v>
      </c>
      <c r="H3" s="34">
        <v>4</v>
      </c>
    </row>
    <row r="4" spans="1:8" x14ac:dyDescent="0.2">
      <c r="A4" s="36" t="s">
        <v>71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72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73</v>
      </c>
      <c r="B7" s="39" t="s">
        <v>74</v>
      </c>
      <c r="C7" s="39" t="s">
        <v>75</v>
      </c>
      <c r="D7" s="39" t="s">
        <v>76</v>
      </c>
      <c r="E7" s="39"/>
      <c r="F7" s="39"/>
      <c r="G7" s="39"/>
      <c r="H7" s="39"/>
    </row>
    <row r="8" spans="1:8" x14ac:dyDescent="0.2">
      <c r="A8" s="40">
        <v>1114</v>
      </c>
      <c r="B8" s="38" t="s">
        <v>77</v>
      </c>
      <c r="C8" s="41">
        <v>0</v>
      </c>
    </row>
    <row r="9" spans="1:8" x14ac:dyDescent="0.2">
      <c r="A9" s="40">
        <v>1115</v>
      </c>
      <c r="B9" s="38" t="s">
        <v>78</v>
      </c>
      <c r="C9" s="41">
        <v>0</v>
      </c>
    </row>
    <row r="10" spans="1:8" x14ac:dyDescent="0.2">
      <c r="A10" s="40">
        <v>1121</v>
      </c>
      <c r="B10" s="38" t="s">
        <v>79</v>
      </c>
      <c r="C10" s="41">
        <v>0</v>
      </c>
    </row>
    <row r="11" spans="1:8" x14ac:dyDescent="0.2">
      <c r="A11" s="40">
        <v>1211</v>
      </c>
      <c r="B11" s="38" t="s">
        <v>80</v>
      </c>
      <c r="C11" s="41">
        <v>0</v>
      </c>
    </row>
    <row r="12" spans="1:8" x14ac:dyDescent="0.2">
      <c r="B12" s="42" t="s">
        <v>81</v>
      </c>
    </row>
    <row r="13" spans="1:8" x14ac:dyDescent="0.2">
      <c r="A13" s="37" t="s">
        <v>82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73</v>
      </c>
      <c r="B14" s="39" t="s">
        <v>74</v>
      </c>
      <c r="C14" s="39" t="s">
        <v>75</v>
      </c>
      <c r="D14" s="39">
        <v>2022</v>
      </c>
      <c r="E14" s="39">
        <v>2021</v>
      </c>
      <c r="F14" s="39">
        <v>2020</v>
      </c>
      <c r="G14" s="39">
        <v>2019</v>
      </c>
      <c r="H14" s="39" t="s">
        <v>83</v>
      </c>
    </row>
    <row r="15" spans="1:8" x14ac:dyDescent="0.2">
      <c r="A15" s="40">
        <v>1122</v>
      </c>
      <c r="B15" s="38" t="s">
        <v>84</v>
      </c>
      <c r="C15" s="41">
        <v>91242159.079999998</v>
      </c>
      <c r="D15" s="41">
        <v>91815559.159999996</v>
      </c>
      <c r="E15" s="41">
        <v>107241281.23</v>
      </c>
      <c r="F15" s="41">
        <v>189434890.75</v>
      </c>
      <c r="G15" s="41">
        <v>176216289.94</v>
      </c>
    </row>
    <row r="16" spans="1:8" x14ac:dyDescent="0.2">
      <c r="A16" s="40">
        <v>1124</v>
      </c>
      <c r="B16" s="38" t="s">
        <v>85</v>
      </c>
      <c r="C16" s="41">
        <v>0</v>
      </c>
      <c r="D16" s="41">
        <v>0</v>
      </c>
      <c r="E16" s="41">
        <v>0</v>
      </c>
      <c r="F16" s="41">
        <v>0</v>
      </c>
      <c r="G16" s="41">
        <v>0</v>
      </c>
    </row>
    <row r="18" spans="1:8" x14ac:dyDescent="0.2">
      <c r="A18" s="37" t="s">
        <v>86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73</v>
      </c>
      <c r="B19" s="39" t="s">
        <v>74</v>
      </c>
      <c r="C19" s="39" t="s">
        <v>75</v>
      </c>
      <c r="D19" s="39" t="s">
        <v>87</v>
      </c>
      <c r="E19" s="39" t="s">
        <v>88</v>
      </c>
      <c r="F19" s="39" t="s">
        <v>89</v>
      </c>
      <c r="G19" s="39" t="s">
        <v>90</v>
      </c>
      <c r="H19" s="39" t="s">
        <v>91</v>
      </c>
    </row>
    <row r="20" spans="1:8" x14ac:dyDescent="0.2">
      <c r="A20" s="40">
        <v>1123</v>
      </c>
      <c r="B20" s="38" t="s">
        <v>92</v>
      </c>
      <c r="C20" s="41">
        <v>2609700.02</v>
      </c>
      <c r="D20" s="41">
        <v>2609700.02</v>
      </c>
      <c r="E20" s="41">
        <v>0</v>
      </c>
      <c r="F20" s="41">
        <v>0</v>
      </c>
      <c r="G20" s="41">
        <v>0</v>
      </c>
    </row>
    <row r="21" spans="1:8" x14ac:dyDescent="0.2">
      <c r="A21" s="40">
        <v>1125</v>
      </c>
      <c r="B21" s="38" t="s">
        <v>93</v>
      </c>
      <c r="C21" s="41">
        <v>0</v>
      </c>
      <c r="D21" s="41">
        <v>0</v>
      </c>
      <c r="E21" s="41">
        <v>0</v>
      </c>
      <c r="F21" s="41">
        <v>0</v>
      </c>
      <c r="G21" s="41">
        <v>0</v>
      </c>
    </row>
    <row r="22" spans="1:8" x14ac:dyDescent="0.2">
      <c r="A22" s="40">
        <v>1126</v>
      </c>
      <c r="B22" s="38" t="s">
        <v>94</v>
      </c>
      <c r="C22" s="41">
        <v>0</v>
      </c>
      <c r="D22" s="41">
        <v>0</v>
      </c>
      <c r="E22" s="41">
        <v>0</v>
      </c>
      <c r="F22" s="41">
        <v>0</v>
      </c>
      <c r="G22" s="41">
        <v>0</v>
      </c>
    </row>
    <row r="23" spans="1:8" x14ac:dyDescent="0.2">
      <c r="A23" s="40">
        <v>1129</v>
      </c>
      <c r="B23" s="38" t="s">
        <v>95</v>
      </c>
      <c r="C23" s="41">
        <v>251903487.06999999</v>
      </c>
      <c r="D23" s="41">
        <v>251903487.06999999</v>
      </c>
      <c r="E23" s="41">
        <v>0</v>
      </c>
      <c r="F23" s="41">
        <v>0</v>
      </c>
      <c r="G23" s="41">
        <v>0</v>
      </c>
    </row>
    <row r="24" spans="1:8" x14ac:dyDescent="0.2">
      <c r="A24" s="40">
        <v>1131</v>
      </c>
      <c r="B24" s="38" t="s">
        <v>96</v>
      </c>
      <c r="C24" s="41">
        <v>819150.81</v>
      </c>
      <c r="D24" s="41">
        <v>819150.81</v>
      </c>
      <c r="E24" s="41">
        <v>0</v>
      </c>
      <c r="F24" s="41">
        <v>0</v>
      </c>
      <c r="G24" s="41">
        <v>0</v>
      </c>
    </row>
    <row r="25" spans="1:8" x14ac:dyDescent="0.2">
      <c r="A25" s="40">
        <v>1132</v>
      </c>
      <c r="B25" s="38" t="s">
        <v>97</v>
      </c>
      <c r="C25" s="41">
        <v>0</v>
      </c>
      <c r="D25" s="41">
        <v>0</v>
      </c>
      <c r="E25" s="41">
        <v>0</v>
      </c>
      <c r="F25" s="41">
        <v>0</v>
      </c>
      <c r="G25" s="41">
        <v>0</v>
      </c>
    </row>
    <row r="26" spans="1:8" x14ac:dyDescent="0.2">
      <c r="A26" s="40">
        <v>1133</v>
      </c>
      <c r="B26" s="38" t="s">
        <v>98</v>
      </c>
      <c r="C26" s="41">
        <v>0</v>
      </c>
      <c r="D26" s="41">
        <v>0</v>
      </c>
      <c r="E26" s="41">
        <v>0</v>
      </c>
      <c r="F26" s="41">
        <v>0</v>
      </c>
      <c r="G26" s="41">
        <v>0</v>
      </c>
    </row>
    <row r="27" spans="1:8" x14ac:dyDescent="0.2">
      <c r="A27" s="40">
        <v>1134</v>
      </c>
      <c r="B27" s="38" t="s">
        <v>99</v>
      </c>
      <c r="C27" s="41">
        <v>79833892.5</v>
      </c>
      <c r="D27" s="41">
        <v>79833892.5</v>
      </c>
      <c r="E27" s="41">
        <v>0</v>
      </c>
      <c r="F27" s="41">
        <v>0</v>
      </c>
      <c r="G27" s="41">
        <v>0</v>
      </c>
    </row>
    <row r="28" spans="1:8" x14ac:dyDescent="0.2">
      <c r="A28" s="40">
        <v>1139</v>
      </c>
      <c r="B28" s="38" t="s">
        <v>100</v>
      </c>
      <c r="C28" s="41">
        <v>0</v>
      </c>
      <c r="D28" s="41">
        <v>0</v>
      </c>
      <c r="E28" s="41">
        <v>0</v>
      </c>
      <c r="F28" s="41">
        <v>0</v>
      </c>
      <c r="G28" s="41">
        <v>0</v>
      </c>
    </row>
    <row r="30" spans="1:8" x14ac:dyDescent="0.2">
      <c r="A30" s="37" t="s">
        <v>101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73</v>
      </c>
      <c r="B31" s="39" t="s">
        <v>74</v>
      </c>
      <c r="C31" s="39" t="s">
        <v>75</v>
      </c>
      <c r="D31" s="39" t="s">
        <v>102</v>
      </c>
      <c r="E31" s="39" t="s">
        <v>103</v>
      </c>
      <c r="F31" s="39" t="s">
        <v>104</v>
      </c>
      <c r="G31" s="39" t="s">
        <v>105</v>
      </c>
      <c r="H31" s="39"/>
    </row>
    <row r="32" spans="1:8" x14ac:dyDescent="0.2">
      <c r="A32" s="40">
        <v>1140</v>
      </c>
      <c r="B32" s="38" t="s">
        <v>106</v>
      </c>
      <c r="C32" s="41">
        <v>108462426.12</v>
      </c>
    </row>
    <row r="33" spans="1:8" x14ac:dyDescent="0.2">
      <c r="A33" s="40">
        <v>1141</v>
      </c>
      <c r="B33" s="38" t="s">
        <v>107</v>
      </c>
      <c r="C33" s="41">
        <v>108462426.12</v>
      </c>
    </row>
    <row r="34" spans="1:8" x14ac:dyDescent="0.2">
      <c r="A34" s="40">
        <v>1142</v>
      </c>
      <c r="B34" s="38" t="s">
        <v>108</v>
      </c>
      <c r="C34" s="41">
        <v>0</v>
      </c>
    </row>
    <row r="35" spans="1:8" x14ac:dyDescent="0.2">
      <c r="A35" s="40">
        <v>1143</v>
      </c>
      <c r="B35" s="38" t="s">
        <v>109</v>
      </c>
      <c r="C35" s="41">
        <v>0</v>
      </c>
    </row>
    <row r="36" spans="1:8" x14ac:dyDescent="0.2">
      <c r="A36" s="40">
        <v>1144</v>
      </c>
      <c r="B36" s="38" t="s">
        <v>110</v>
      </c>
      <c r="C36" s="41">
        <v>0</v>
      </c>
    </row>
    <row r="37" spans="1:8" x14ac:dyDescent="0.2">
      <c r="A37" s="40">
        <v>1145</v>
      </c>
      <c r="B37" s="38" t="s">
        <v>111</v>
      </c>
      <c r="C37" s="41">
        <v>0</v>
      </c>
    </row>
    <row r="39" spans="1:8" x14ac:dyDescent="0.2">
      <c r="A39" s="37" t="s">
        <v>112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73</v>
      </c>
      <c r="B40" s="39" t="s">
        <v>74</v>
      </c>
      <c r="C40" s="39" t="s">
        <v>75</v>
      </c>
      <c r="D40" s="39" t="s">
        <v>113</v>
      </c>
      <c r="E40" s="39" t="s">
        <v>114</v>
      </c>
      <c r="F40" s="39" t="s">
        <v>115</v>
      </c>
      <c r="G40" s="39"/>
      <c r="H40" s="39"/>
    </row>
    <row r="41" spans="1:8" x14ac:dyDescent="0.2">
      <c r="A41" s="40">
        <v>1150</v>
      </c>
      <c r="B41" s="38" t="s">
        <v>116</v>
      </c>
      <c r="C41" s="41">
        <v>0</v>
      </c>
    </row>
    <row r="42" spans="1:8" x14ac:dyDescent="0.2">
      <c r="A42" s="40">
        <v>1151</v>
      </c>
      <c r="B42" s="38" t="s">
        <v>117</v>
      </c>
      <c r="C42" s="41">
        <v>0</v>
      </c>
    </row>
    <row r="43" spans="1:8" x14ac:dyDescent="0.2">
      <c r="B43" s="42" t="s">
        <v>81</v>
      </c>
    </row>
    <row r="44" spans="1:8" x14ac:dyDescent="0.2">
      <c r="A44" s="37" t="s">
        <v>118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73</v>
      </c>
      <c r="B45" s="39" t="s">
        <v>74</v>
      </c>
      <c r="C45" s="39" t="s">
        <v>75</v>
      </c>
      <c r="D45" s="39" t="s">
        <v>76</v>
      </c>
      <c r="E45" s="39" t="s">
        <v>91</v>
      </c>
      <c r="F45" s="39"/>
      <c r="G45" s="39"/>
      <c r="H45" s="39"/>
    </row>
    <row r="46" spans="1:8" x14ac:dyDescent="0.2">
      <c r="A46" s="40">
        <v>1213</v>
      </c>
      <c r="B46" s="38" t="s">
        <v>119</v>
      </c>
      <c r="C46" s="41">
        <v>0</v>
      </c>
    </row>
    <row r="47" spans="1:8" x14ac:dyDescent="0.2">
      <c r="B47" s="42" t="s">
        <v>81</v>
      </c>
    </row>
    <row r="48" spans="1:8" x14ac:dyDescent="0.2">
      <c r="A48" s="37" t="s">
        <v>120</v>
      </c>
      <c r="B48" s="37"/>
      <c r="C48" s="37"/>
      <c r="D48" s="37"/>
      <c r="E48" s="37"/>
      <c r="F48" s="37"/>
      <c r="G48" s="37"/>
      <c r="H48" s="37"/>
    </row>
    <row r="49" spans="1:9" x14ac:dyDescent="0.2">
      <c r="A49" s="39" t="s">
        <v>73</v>
      </c>
      <c r="B49" s="39" t="s">
        <v>74</v>
      </c>
      <c r="C49" s="39" t="s">
        <v>75</v>
      </c>
      <c r="D49" s="39"/>
      <c r="E49" s="39"/>
      <c r="F49" s="39"/>
      <c r="G49" s="39"/>
      <c r="H49" s="39"/>
    </row>
    <row r="50" spans="1:9" x14ac:dyDescent="0.2">
      <c r="A50" s="40">
        <v>1214</v>
      </c>
      <c r="B50" s="38" t="s">
        <v>121</v>
      </c>
      <c r="C50" s="41">
        <v>0</v>
      </c>
    </row>
    <row r="51" spans="1:9" x14ac:dyDescent="0.2">
      <c r="B51" s="42" t="s">
        <v>81</v>
      </c>
    </row>
    <row r="52" spans="1:9" x14ac:dyDescent="0.2">
      <c r="A52" s="37" t="s">
        <v>122</v>
      </c>
      <c r="B52" s="37"/>
      <c r="C52" s="37"/>
      <c r="D52" s="37"/>
      <c r="E52" s="37"/>
      <c r="F52" s="37"/>
      <c r="G52" s="37"/>
      <c r="H52" s="37"/>
      <c r="I52" s="37"/>
    </row>
    <row r="53" spans="1:9" x14ac:dyDescent="0.2">
      <c r="A53" s="39" t="s">
        <v>73</v>
      </c>
      <c r="B53" s="39" t="s">
        <v>74</v>
      </c>
      <c r="C53" s="39" t="s">
        <v>75</v>
      </c>
      <c r="D53" s="39" t="s">
        <v>123</v>
      </c>
      <c r="E53" s="39" t="s">
        <v>124</v>
      </c>
      <c r="F53" s="39" t="s">
        <v>113</v>
      </c>
      <c r="G53" s="39" t="s">
        <v>125</v>
      </c>
      <c r="H53" s="39" t="s">
        <v>126</v>
      </c>
      <c r="I53" s="39" t="s">
        <v>127</v>
      </c>
    </row>
    <row r="54" spans="1:9" x14ac:dyDescent="0.2">
      <c r="A54" s="40">
        <v>1230</v>
      </c>
      <c r="B54" s="38" t="s">
        <v>128</v>
      </c>
      <c r="C54" s="41">
        <v>5876183273.29</v>
      </c>
      <c r="D54" s="41">
        <v>0</v>
      </c>
      <c r="E54" s="41">
        <v>0</v>
      </c>
    </row>
    <row r="55" spans="1:9" x14ac:dyDescent="0.2">
      <c r="A55" s="40">
        <v>1231</v>
      </c>
      <c r="B55" s="38" t="s">
        <v>129</v>
      </c>
      <c r="C55" s="41">
        <v>1062000</v>
      </c>
      <c r="D55" s="41">
        <v>0</v>
      </c>
      <c r="E55" s="41">
        <v>0</v>
      </c>
    </row>
    <row r="56" spans="1:9" x14ac:dyDescent="0.2">
      <c r="A56" s="40">
        <v>1232</v>
      </c>
      <c r="B56" s="38" t="s">
        <v>130</v>
      </c>
      <c r="C56" s="41">
        <v>0</v>
      </c>
      <c r="D56" s="41">
        <v>0</v>
      </c>
      <c r="E56" s="41">
        <v>0</v>
      </c>
    </row>
    <row r="57" spans="1:9" x14ac:dyDescent="0.2">
      <c r="A57" s="40">
        <v>1233</v>
      </c>
      <c r="B57" s="38" t="s">
        <v>131</v>
      </c>
      <c r="C57" s="41">
        <v>517082568.24000001</v>
      </c>
      <c r="D57" s="41">
        <v>0</v>
      </c>
      <c r="E57" s="41">
        <v>0</v>
      </c>
    </row>
    <row r="58" spans="1:9" x14ac:dyDescent="0.2">
      <c r="A58" s="40">
        <v>1234</v>
      </c>
      <c r="B58" s="38" t="s">
        <v>132</v>
      </c>
      <c r="C58" s="41">
        <v>0</v>
      </c>
      <c r="D58" s="41">
        <v>0</v>
      </c>
      <c r="E58" s="41">
        <v>0</v>
      </c>
    </row>
    <row r="59" spans="1:9" x14ac:dyDescent="0.2">
      <c r="A59" s="40">
        <v>1235</v>
      </c>
      <c r="B59" s="38" t="s">
        <v>133</v>
      </c>
      <c r="C59" s="41">
        <v>16578046.949999999</v>
      </c>
      <c r="D59" s="41">
        <v>0</v>
      </c>
      <c r="E59" s="41">
        <v>0</v>
      </c>
    </row>
    <row r="60" spans="1:9" x14ac:dyDescent="0.2">
      <c r="A60" s="40">
        <v>1236</v>
      </c>
      <c r="B60" s="38" t="s">
        <v>134</v>
      </c>
      <c r="C60" s="41">
        <v>5341460658.1000004</v>
      </c>
      <c r="D60" s="41">
        <v>0</v>
      </c>
      <c r="E60" s="41">
        <v>0</v>
      </c>
    </row>
    <row r="61" spans="1:9" x14ac:dyDescent="0.2">
      <c r="A61" s="40">
        <v>1239</v>
      </c>
      <c r="B61" s="38" t="s">
        <v>135</v>
      </c>
      <c r="C61" s="41">
        <v>0</v>
      </c>
      <c r="D61" s="41">
        <v>0</v>
      </c>
      <c r="E61" s="41">
        <v>0</v>
      </c>
    </row>
    <row r="62" spans="1:9" x14ac:dyDescent="0.2">
      <c r="A62" s="40">
        <v>1240</v>
      </c>
      <c r="B62" s="38" t="s">
        <v>136</v>
      </c>
      <c r="C62" s="41">
        <v>4629189600.6300001</v>
      </c>
      <c r="D62" s="41">
        <v>217594165.19000003</v>
      </c>
      <c r="E62" s="41">
        <v>3054439534.4899998</v>
      </c>
    </row>
    <row r="63" spans="1:9" x14ac:dyDescent="0.2">
      <c r="A63" s="40">
        <v>1241</v>
      </c>
      <c r="B63" s="38" t="s">
        <v>137</v>
      </c>
      <c r="C63" s="41">
        <v>594142213.57000005</v>
      </c>
      <c r="D63" s="41">
        <v>22154500.140000001</v>
      </c>
      <c r="E63" s="41">
        <v>396560450.81</v>
      </c>
    </row>
    <row r="64" spans="1:9" x14ac:dyDescent="0.2">
      <c r="A64" s="40">
        <v>1242</v>
      </c>
      <c r="B64" s="38" t="s">
        <v>138</v>
      </c>
      <c r="C64" s="41">
        <v>20144579.350000001</v>
      </c>
      <c r="D64" s="41">
        <v>1143543.5</v>
      </c>
      <c r="E64" s="41">
        <v>13526640.35</v>
      </c>
    </row>
    <row r="65" spans="1:9" x14ac:dyDescent="0.2">
      <c r="A65" s="40">
        <v>1243</v>
      </c>
      <c r="B65" s="38" t="s">
        <v>139</v>
      </c>
      <c r="C65" s="41">
        <v>3267498784.1199999</v>
      </c>
      <c r="D65" s="41">
        <v>160959581.40000001</v>
      </c>
      <c r="E65" s="41">
        <v>2261744727.6900001</v>
      </c>
    </row>
    <row r="66" spans="1:9" x14ac:dyDescent="0.2">
      <c r="A66" s="40">
        <v>1244</v>
      </c>
      <c r="B66" s="38" t="s">
        <v>140</v>
      </c>
      <c r="C66" s="41">
        <v>336490174.04000002</v>
      </c>
      <c r="D66" s="41">
        <v>16442540.35</v>
      </c>
      <c r="E66" s="41">
        <v>276324456.44</v>
      </c>
    </row>
    <row r="67" spans="1:9" x14ac:dyDescent="0.2">
      <c r="A67" s="40">
        <v>1245</v>
      </c>
      <c r="B67" s="38" t="s">
        <v>141</v>
      </c>
      <c r="C67" s="41">
        <v>721878.3</v>
      </c>
      <c r="D67" s="41">
        <v>0</v>
      </c>
      <c r="E67" s="41">
        <v>460937.96</v>
      </c>
    </row>
    <row r="68" spans="1:9" x14ac:dyDescent="0.2">
      <c r="A68" s="40">
        <v>1246</v>
      </c>
      <c r="B68" s="38" t="s">
        <v>142</v>
      </c>
      <c r="C68" s="41">
        <v>410111607.69</v>
      </c>
      <c r="D68" s="41">
        <v>16893999.800000001</v>
      </c>
      <c r="E68" s="41">
        <v>105822321.23999999</v>
      </c>
    </row>
    <row r="69" spans="1:9" x14ac:dyDescent="0.2">
      <c r="A69" s="40">
        <v>1247</v>
      </c>
      <c r="B69" s="38" t="s">
        <v>143</v>
      </c>
      <c r="C69" s="41">
        <v>80363.56</v>
      </c>
      <c r="D69" s="41">
        <v>0</v>
      </c>
      <c r="E69" s="41">
        <v>0</v>
      </c>
    </row>
    <row r="70" spans="1:9" x14ac:dyDescent="0.2">
      <c r="A70" s="40">
        <v>1248</v>
      </c>
      <c r="B70" s="38" t="s">
        <v>144</v>
      </c>
      <c r="C70" s="41">
        <v>0</v>
      </c>
      <c r="D70" s="41">
        <v>0</v>
      </c>
      <c r="E70" s="41">
        <v>0</v>
      </c>
    </row>
    <row r="71" spans="1:9" x14ac:dyDescent="0.2">
      <c r="A71" s="40"/>
      <c r="C71" s="43"/>
      <c r="D71" s="43"/>
      <c r="E71" s="43"/>
    </row>
    <row r="72" spans="1:9" x14ac:dyDescent="0.2">
      <c r="A72" s="40"/>
      <c r="C72" s="43"/>
      <c r="D72" s="43"/>
      <c r="E72" s="43"/>
    </row>
    <row r="74" spans="1:9" x14ac:dyDescent="0.2">
      <c r="A74" s="37" t="s">
        <v>145</v>
      </c>
      <c r="B74" s="37"/>
      <c r="C74" s="37"/>
      <c r="D74" s="37"/>
      <c r="E74" s="37"/>
      <c r="F74" s="37"/>
      <c r="G74" s="37"/>
      <c r="H74" s="37"/>
      <c r="I74" s="37"/>
    </row>
    <row r="75" spans="1:9" x14ac:dyDescent="0.2">
      <c r="A75" s="39" t="s">
        <v>73</v>
      </c>
      <c r="B75" s="39" t="s">
        <v>74</v>
      </c>
      <c r="C75" s="39" t="s">
        <v>75</v>
      </c>
      <c r="D75" s="39" t="s">
        <v>146</v>
      </c>
      <c r="E75" s="39" t="s">
        <v>147</v>
      </c>
      <c r="F75" s="39" t="s">
        <v>113</v>
      </c>
      <c r="G75" s="39" t="s">
        <v>125</v>
      </c>
      <c r="H75" s="39" t="s">
        <v>126</v>
      </c>
      <c r="I75" s="39" t="s">
        <v>127</v>
      </c>
    </row>
    <row r="76" spans="1:9" x14ac:dyDescent="0.2">
      <c r="A76" s="40">
        <v>1250</v>
      </c>
      <c r="B76" s="38" t="s">
        <v>148</v>
      </c>
      <c r="C76" s="41">
        <v>0</v>
      </c>
      <c r="D76" s="41">
        <v>0</v>
      </c>
      <c r="E76" s="41">
        <v>0</v>
      </c>
    </row>
    <row r="77" spans="1:9" x14ac:dyDescent="0.2">
      <c r="A77" s="40">
        <v>1251</v>
      </c>
      <c r="B77" s="38" t="s">
        <v>149</v>
      </c>
      <c r="C77" s="41">
        <v>0</v>
      </c>
      <c r="D77" s="41">
        <v>0</v>
      </c>
      <c r="E77" s="41">
        <v>0</v>
      </c>
    </row>
    <row r="78" spans="1:9" x14ac:dyDescent="0.2">
      <c r="A78" s="40">
        <v>1252</v>
      </c>
      <c r="B78" s="38" t="s">
        <v>150</v>
      </c>
      <c r="C78" s="41">
        <v>0</v>
      </c>
      <c r="D78" s="41">
        <v>0</v>
      </c>
      <c r="E78" s="41">
        <v>0</v>
      </c>
    </row>
    <row r="79" spans="1:9" x14ac:dyDescent="0.2">
      <c r="A79" s="40">
        <v>1253</v>
      </c>
      <c r="B79" s="38" t="s">
        <v>151</v>
      </c>
      <c r="C79" s="41">
        <v>0</v>
      </c>
      <c r="D79" s="41">
        <v>0</v>
      </c>
      <c r="E79" s="41">
        <v>0</v>
      </c>
    </row>
    <row r="80" spans="1:9" x14ac:dyDescent="0.2">
      <c r="A80" s="40">
        <v>1254</v>
      </c>
      <c r="B80" s="38" t="s">
        <v>152</v>
      </c>
      <c r="C80" s="41">
        <v>0</v>
      </c>
      <c r="D80" s="41">
        <v>0</v>
      </c>
      <c r="E80" s="41">
        <v>0</v>
      </c>
    </row>
    <row r="81" spans="1:8" x14ac:dyDescent="0.2">
      <c r="A81" s="40">
        <v>1259</v>
      </c>
      <c r="B81" s="38" t="s">
        <v>153</v>
      </c>
      <c r="C81" s="41">
        <v>0</v>
      </c>
      <c r="D81" s="41">
        <v>0</v>
      </c>
      <c r="E81" s="41">
        <v>0</v>
      </c>
    </row>
    <row r="82" spans="1:8" x14ac:dyDescent="0.2">
      <c r="A82" s="40">
        <v>1270</v>
      </c>
      <c r="B82" s="38" t="s">
        <v>154</v>
      </c>
      <c r="C82" s="41">
        <v>0</v>
      </c>
      <c r="D82" s="41">
        <v>0</v>
      </c>
      <c r="E82" s="41">
        <v>0</v>
      </c>
    </row>
    <row r="83" spans="1:8" x14ac:dyDescent="0.2">
      <c r="A83" s="40">
        <v>1271</v>
      </c>
      <c r="B83" s="38" t="s">
        <v>155</v>
      </c>
      <c r="C83" s="41">
        <v>0</v>
      </c>
      <c r="D83" s="41">
        <v>0</v>
      </c>
      <c r="E83" s="41">
        <v>0</v>
      </c>
    </row>
    <row r="84" spans="1:8" x14ac:dyDescent="0.2">
      <c r="A84" s="40">
        <v>1272</v>
      </c>
      <c r="B84" s="38" t="s">
        <v>156</v>
      </c>
      <c r="C84" s="41">
        <v>0</v>
      </c>
      <c r="D84" s="41">
        <v>0</v>
      </c>
      <c r="E84" s="41">
        <v>0</v>
      </c>
    </row>
    <row r="85" spans="1:8" x14ac:dyDescent="0.2">
      <c r="A85" s="40">
        <v>1273</v>
      </c>
      <c r="B85" s="38" t="s">
        <v>157</v>
      </c>
      <c r="C85" s="41">
        <v>0</v>
      </c>
      <c r="D85" s="41">
        <v>0</v>
      </c>
      <c r="E85" s="41">
        <v>0</v>
      </c>
    </row>
    <row r="86" spans="1:8" x14ac:dyDescent="0.2">
      <c r="A86" s="40">
        <v>1274</v>
      </c>
      <c r="B86" s="38" t="s">
        <v>158</v>
      </c>
      <c r="C86" s="41">
        <v>0</v>
      </c>
      <c r="D86" s="41">
        <v>0</v>
      </c>
      <c r="E86" s="41">
        <v>0</v>
      </c>
    </row>
    <row r="87" spans="1:8" x14ac:dyDescent="0.2">
      <c r="A87" s="40">
        <v>1275</v>
      </c>
      <c r="B87" s="38" t="s">
        <v>159</v>
      </c>
      <c r="C87" s="41">
        <v>0</v>
      </c>
      <c r="D87" s="41">
        <v>0</v>
      </c>
      <c r="E87" s="41">
        <v>0</v>
      </c>
    </row>
    <row r="88" spans="1:8" x14ac:dyDescent="0.2">
      <c r="A88" s="40">
        <v>1279</v>
      </c>
      <c r="B88" s="38" t="s">
        <v>160</v>
      </c>
      <c r="C88" s="41">
        <v>0</v>
      </c>
      <c r="D88" s="41">
        <v>0</v>
      </c>
      <c r="E88" s="41">
        <v>0</v>
      </c>
    </row>
    <row r="89" spans="1:8" x14ac:dyDescent="0.2">
      <c r="B89" s="42" t="s">
        <v>81</v>
      </c>
    </row>
    <row r="90" spans="1:8" x14ac:dyDescent="0.2">
      <c r="A90" s="37" t="s">
        <v>161</v>
      </c>
      <c r="B90" s="37"/>
      <c r="C90" s="37"/>
      <c r="D90" s="37"/>
      <c r="E90" s="37"/>
      <c r="F90" s="37"/>
      <c r="G90" s="37"/>
      <c r="H90" s="37"/>
    </row>
    <row r="91" spans="1:8" x14ac:dyDescent="0.2">
      <c r="A91" s="39" t="s">
        <v>73</v>
      </c>
      <c r="B91" s="39" t="s">
        <v>74</v>
      </c>
      <c r="C91" s="39" t="s">
        <v>75</v>
      </c>
      <c r="D91" s="39" t="s">
        <v>162</v>
      </c>
      <c r="E91" s="39"/>
      <c r="F91" s="39"/>
      <c r="G91" s="39"/>
      <c r="H91" s="39"/>
    </row>
    <row r="92" spans="1:8" x14ac:dyDescent="0.2">
      <c r="A92" s="40">
        <v>1160</v>
      </c>
      <c r="B92" s="38" t="s">
        <v>163</v>
      </c>
      <c r="C92" s="41">
        <f>SUM(C93:C94)</f>
        <v>0</v>
      </c>
    </row>
    <row r="93" spans="1:8" x14ac:dyDescent="0.2">
      <c r="A93" s="40">
        <v>1161</v>
      </c>
      <c r="B93" s="38" t="s">
        <v>164</v>
      </c>
      <c r="C93" s="41">
        <v>0</v>
      </c>
    </row>
    <row r="94" spans="1:8" x14ac:dyDescent="0.2">
      <c r="A94" s="40">
        <v>1162</v>
      </c>
      <c r="B94" s="38" t="s">
        <v>165</v>
      </c>
      <c r="C94" s="41">
        <v>0</v>
      </c>
    </row>
    <row r="95" spans="1:8" x14ac:dyDescent="0.2">
      <c r="B95" s="42" t="s">
        <v>81</v>
      </c>
    </row>
    <row r="96" spans="1:8" x14ac:dyDescent="0.2">
      <c r="A96" s="37" t="s">
        <v>166</v>
      </c>
      <c r="B96" s="37"/>
      <c r="C96" s="37"/>
      <c r="D96" s="37"/>
      <c r="E96" s="37"/>
      <c r="F96" s="37"/>
      <c r="G96" s="37"/>
      <c r="H96" s="37"/>
    </row>
    <row r="97" spans="1:8" x14ac:dyDescent="0.2">
      <c r="A97" s="39" t="s">
        <v>73</v>
      </c>
      <c r="B97" s="39" t="s">
        <v>74</v>
      </c>
      <c r="C97" s="39" t="s">
        <v>75</v>
      </c>
      <c r="D97" s="39" t="s">
        <v>91</v>
      </c>
      <c r="E97" s="39"/>
      <c r="F97" s="39"/>
      <c r="G97" s="39"/>
      <c r="H97" s="39"/>
    </row>
    <row r="98" spans="1:8" x14ac:dyDescent="0.2">
      <c r="A98" s="40">
        <v>1190</v>
      </c>
      <c r="B98" s="38" t="s">
        <v>167</v>
      </c>
      <c r="C98" s="41">
        <v>0</v>
      </c>
    </row>
    <row r="99" spans="1:8" x14ac:dyDescent="0.2">
      <c r="A99" s="40">
        <v>1191</v>
      </c>
      <c r="B99" s="38" t="s">
        <v>168</v>
      </c>
      <c r="C99" s="41">
        <v>0</v>
      </c>
    </row>
    <row r="100" spans="1:8" x14ac:dyDescent="0.2">
      <c r="A100" s="40">
        <v>1192</v>
      </c>
      <c r="B100" s="38" t="s">
        <v>169</v>
      </c>
      <c r="C100" s="41">
        <v>0</v>
      </c>
    </row>
    <row r="101" spans="1:8" x14ac:dyDescent="0.2">
      <c r="A101" s="40">
        <v>1193</v>
      </c>
      <c r="B101" s="38" t="s">
        <v>170</v>
      </c>
      <c r="C101" s="41">
        <v>0</v>
      </c>
    </row>
    <row r="102" spans="1:8" x14ac:dyDescent="0.2">
      <c r="A102" s="40">
        <v>1194</v>
      </c>
      <c r="B102" s="38" t="s">
        <v>171</v>
      </c>
      <c r="C102" s="41">
        <v>0</v>
      </c>
    </row>
    <row r="103" spans="1:8" x14ac:dyDescent="0.2">
      <c r="A103" s="37" t="s">
        <v>172</v>
      </c>
      <c r="C103" s="43"/>
    </row>
    <row r="104" spans="1:8" x14ac:dyDescent="0.2">
      <c r="A104" s="39" t="s">
        <v>73</v>
      </c>
      <c r="B104" s="39" t="s">
        <v>74</v>
      </c>
      <c r="C104" s="39" t="s">
        <v>75</v>
      </c>
      <c r="D104" s="39" t="s">
        <v>91</v>
      </c>
      <c r="E104" s="39"/>
      <c r="F104" s="39"/>
      <c r="G104" s="39"/>
      <c r="H104" s="39"/>
    </row>
    <row r="105" spans="1:8" x14ac:dyDescent="0.2">
      <c r="A105" s="40">
        <v>1290</v>
      </c>
      <c r="B105" s="38" t="s">
        <v>173</v>
      </c>
      <c r="C105" s="41">
        <v>0</v>
      </c>
    </row>
    <row r="106" spans="1:8" x14ac:dyDescent="0.2">
      <c r="A106" s="40">
        <v>1291</v>
      </c>
      <c r="B106" s="38" t="s">
        <v>174</v>
      </c>
      <c r="C106" s="41">
        <v>0</v>
      </c>
    </row>
    <row r="107" spans="1:8" x14ac:dyDescent="0.2">
      <c r="A107" s="40">
        <v>1292</v>
      </c>
      <c r="B107" s="38" t="s">
        <v>175</v>
      </c>
      <c r="C107" s="41">
        <v>0</v>
      </c>
    </row>
    <row r="108" spans="1:8" x14ac:dyDescent="0.2">
      <c r="A108" s="40">
        <v>1293</v>
      </c>
      <c r="B108" s="38" t="s">
        <v>176</v>
      </c>
      <c r="C108" s="41">
        <v>0</v>
      </c>
    </row>
    <row r="109" spans="1:8" x14ac:dyDescent="0.2">
      <c r="B109" s="42" t="s">
        <v>81</v>
      </c>
    </row>
    <row r="110" spans="1:8" x14ac:dyDescent="0.2">
      <c r="A110" s="37" t="s">
        <v>177</v>
      </c>
      <c r="B110" s="37"/>
      <c r="C110" s="37"/>
      <c r="D110" s="37"/>
      <c r="E110" s="37"/>
      <c r="F110" s="37"/>
      <c r="G110" s="37"/>
      <c r="H110" s="37"/>
    </row>
    <row r="111" spans="1:8" x14ac:dyDescent="0.2">
      <c r="A111" s="39" t="s">
        <v>73</v>
      </c>
      <c r="B111" s="39" t="s">
        <v>74</v>
      </c>
      <c r="C111" s="39" t="s">
        <v>75</v>
      </c>
      <c r="D111" s="39" t="s">
        <v>87</v>
      </c>
      <c r="E111" s="39" t="s">
        <v>88</v>
      </c>
      <c r="F111" s="39" t="s">
        <v>89</v>
      </c>
      <c r="G111" s="39" t="s">
        <v>178</v>
      </c>
      <c r="H111" s="39" t="s">
        <v>179</v>
      </c>
    </row>
    <row r="112" spans="1:8" x14ac:dyDescent="0.2">
      <c r="A112" s="40">
        <v>2110</v>
      </c>
      <c r="B112" s="38" t="s">
        <v>180</v>
      </c>
      <c r="C112" s="41">
        <v>725012754.0999999</v>
      </c>
      <c r="D112" s="41">
        <v>725012754.0999999</v>
      </c>
      <c r="E112" s="41">
        <v>0</v>
      </c>
      <c r="F112" s="41">
        <v>0</v>
      </c>
      <c r="G112" s="41">
        <v>0</v>
      </c>
    </row>
    <row r="113" spans="1:8" x14ac:dyDescent="0.2">
      <c r="A113" s="40">
        <v>2111</v>
      </c>
      <c r="B113" s="38" t="s">
        <v>181</v>
      </c>
      <c r="C113" s="41">
        <v>371823.27</v>
      </c>
      <c r="D113" s="41">
        <v>371823.27</v>
      </c>
      <c r="E113" s="41">
        <v>0</v>
      </c>
      <c r="F113" s="41">
        <v>0</v>
      </c>
      <c r="G113" s="41">
        <v>0</v>
      </c>
    </row>
    <row r="114" spans="1:8" x14ac:dyDescent="0.2">
      <c r="A114" s="40">
        <v>2112</v>
      </c>
      <c r="B114" s="38" t="s">
        <v>182</v>
      </c>
      <c r="C114" s="41">
        <v>88231305.200000003</v>
      </c>
      <c r="D114" s="41">
        <v>88231305.200000003</v>
      </c>
      <c r="E114" s="41">
        <v>0</v>
      </c>
      <c r="F114" s="41">
        <v>0</v>
      </c>
      <c r="G114" s="41">
        <v>0</v>
      </c>
    </row>
    <row r="115" spans="1:8" x14ac:dyDescent="0.2">
      <c r="A115" s="40">
        <v>2113</v>
      </c>
      <c r="B115" s="38" t="s">
        <v>183</v>
      </c>
      <c r="C115" s="41">
        <v>0</v>
      </c>
      <c r="D115" s="41">
        <v>0</v>
      </c>
      <c r="E115" s="41">
        <v>0</v>
      </c>
      <c r="F115" s="41">
        <v>0</v>
      </c>
      <c r="G115" s="41">
        <v>0</v>
      </c>
    </row>
    <row r="116" spans="1:8" x14ac:dyDescent="0.2">
      <c r="A116" s="40">
        <v>2114</v>
      </c>
      <c r="B116" s="38" t="s">
        <v>184</v>
      </c>
      <c r="C116" s="41">
        <v>13623246.800000001</v>
      </c>
      <c r="D116" s="41">
        <v>13623246.800000001</v>
      </c>
      <c r="E116" s="41">
        <v>0</v>
      </c>
      <c r="F116" s="41">
        <v>0</v>
      </c>
      <c r="G116" s="41">
        <v>0</v>
      </c>
    </row>
    <row r="117" spans="1:8" x14ac:dyDescent="0.2">
      <c r="A117" s="40">
        <v>2115</v>
      </c>
      <c r="B117" s="38" t="s">
        <v>185</v>
      </c>
      <c r="C117" s="41">
        <v>0</v>
      </c>
      <c r="D117" s="41">
        <v>0</v>
      </c>
      <c r="E117" s="41">
        <v>0</v>
      </c>
      <c r="F117" s="41">
        <v>0</v>
      </c>
      <c r="G117" s="41">
        <v>0</v>
      </c>
    </row>
    <row r="118" spans="1:8" x14ac:dyDescent="0.2">
      <c r="A118" s="40">
        <v>2116</v>
      </c>
      <c r="B118" s="38" t="s">
        <v>186</v>
      </c>
      <c r="C118" s="41">
        <v>0</v>
      </c>
      <c r="D118" s="41">
        <v>0</v>
      </c>
      <c r="E118" s="41">
        <v>0</v>
      </c>
      <c r="F118" s="41">
        <v>0</v>
      </c>
      <c r="G118" s="41">
        <v>0</v>
      </c>
    </row>
    <row r="119" spans="1:8" x14ac:dyDescent="0.2">
      <c r="A119" s="40">
        <v>2117</v>
      </c>
      <c r="B119" s="38" t="s">
        <v>187</v>
      </c>
      <c r="C119" s="41">
        <v>301842706.94999999</v>
      </c>
      <c r="D119" s="41">
        <v>301842706.94999999</v>
      </c>
      <c r="E119" s="41">
        <v>0</v>
      </c>
      <c r="F119" s="41">
        <v>0</v>
      </c>
      <c r="G119" s="41">
        <v>0</v>
      </c>
    </row>
    <row r="120" spans="1:8" x14ac:dyDescent="0.2">
      <c r="A120" s="40">
        <v>2118</v>
      </c>
      <c r="B120" s="38" t="s">
        <v>188</v>
      </c>
      <c r="C120" s="41">
        <v>0</v>
      </c>
      <c r="D120" s="41">
        <v>0</v>
      </c>
      <c r="E120" s="41">
        <v>0</v>
      </c>
      <c r="F120" s="41">
        <v>0</v>
      </c>
      <c r="G120" s="41">
        <v>0</v>
      </c>
    </row>
    <row r="121" spans="1:8" x14ac:dyDescent="0.2">
      <c r="A121" s="40">
        <v>2119</v>
      </c>
      <c r="B121" s="38" t="s">
        <v>189</v>
      </c>
      <c r="C121" s="41">
        <v>320943671.88</v>
      </c>
      <c r="D121" s="41">
        <v>320943671.88</v>
      </c>
      <c r="E121" s="41">
        <v>0</v>
      </c>
      <c r="F121" s="41">
        <v>0</v>
      </c>
      <c r="G121" s="41">
        <v>0</v>
      </c>
    </row>
    <row r="122" spans="1:8" x14ac:dyDescent="0.2">
      <c r="A122" s="40">
        <v>2120</v>
      </c>
      <c r="B122" s="38" t="s">
        <v>190</v>
      </c>
      <c r="C122" s="41">
        <v>0</v>
      </c>
      <c r="D122" s="41">
        <v>0</v>
      </c>
      <c r="E122" s="41">
        <v>0</v>
      </c>
      <c r="F122" s="41">
        <v>0</v>
      </c>
      <c r="G122" s="41">
        <v>0</v>
      </c>
    </row>
    <row r="123" spans="1:8" x14ac:dyDescent="0.2">
      <c r="A123" s="40">
        <v>2121</v>
      </c>
      <c r="B123" s="38" t="s">
        <v>191</v>
      </c>
      <c r="C123" s="41">
        <v>0</v>
      </c>
      <c r="D123" s="41">
        <v>0</v>
      </c>
      <c r="E123" s="41">
        <v>0</v>
      </c>
      <c r="F123" s="41">
        <v>0</v>
      </c>
      <c r="G123" s="41">
        <v>0</v>
      </c>
    </row>
    <row r="124" spans="1:8" x14ac:dyDescent="0.2">
      <c r="A124" s="40">
        <v>2122</v>
      </c>
      <c r="B124" s="38" t="s">
        <v>192</v>
      </c>
      <c r="C124" s="41">
        <v>0</v>
      </c>
      <c r="D124" s="41">
        <v>0</v>
      </c>
      <c r="E124" s="41">
        <v>0</v>
      </c>
      <c r="F124" s="41">
        <v>0</v>
      </c>
      <c r="G124" s="41">
        <v>0</v>
      </c>
    </row>
    <row r="125" spans="1:8" x14ac:dyDescent="0.2">
      <c r="A125" s="40">
        <v>2129</v>
      </c>
      <c r="B125" s="38" t="s">
        <v>193</v>
      </c>
      <c r="C125" s="41">
        <v>0</v>
      </c>
      <c r="D125" s="41">
        <v>0</v>
      </c>
      <c r="E125" s="41">
        <v>0</v>
      </c>
      <c r="F125" s="41">
        <v>0</v>
      </c>
      <c r="G125" s="41">
        <v>0</v>
      </c>
    </row>
    <row r="127" spans="1:8" x14ac:dyDescent="0.2">
      <c r="A127" s="37" t="s">
        <v>194</v>
      </c>
      <c r="B127" s="37"/>
      <c r="C127" s="37"/>
      <c r="D127" s="37"/>
      <c r="E127" s="37"/>
      <c r="F127" s="37"/>
      <c r="G127" s="37"/>
      <c r="H127" s="37"/>
    </row>
    <row r="128" spans="1:8" x14ac:dyDescent="0.2">
      <c r="A128" s="39" t="s">
        <v>73</v>
      </c>
      <c r="B128" s="39" t="s">
        <v>74</v>
      </c>
      <c r="C128" s="39" t="s">
        <v>75</v>
      </c>
      <c r="D128" s="39" t="s">
        <v>195</v>
      </c>
      <c r="E128" s="39" t="s">
        <v>91</v>
      </c>
      <c r="F128" s="39"/>
      <c r="G128" s="39"/>
      <c r="H128" s="39"/>
    </row>
    <row r="129" spans="1:8" x14ac:dyDescent="0.2">
      <c r="A129" s="40">
        <v>2160</v>
      </c>
      <c r="B129" s="38" t="s">
        <v>196</v>
      </c>
      <c r="C129" s="41">
        <v>0</v>
      </c>
    </row>
    <row r="130" spans="1:8" x14ac:dyDescent="0.2">
      <c r="A130" s="40">
        <v>2161</v>
      </c>
      <c r="B130" s="38" t="s">
        <v>197</v>
      </c>
      <c r="C130" s="41">
        <v>0</v>
      </c>
    </row>
    <row r="131" spans="1:8" x14ac:dyDescent="0.2">
      <c r="A131" s="40">
        <v>2162</v>
      </c>
      <c r="B131" s="38" t="s">
        <v>198</v>
      </c>
      <c r="C131" s="41">
        <v>0</v>
      </c>
    </row>
    <row r="132" spans="1:8" x14ac:dyDescent="0.2">
      <c r="A132" s="40">
        <v>2163</v>
      </c>
      <c r="B132" s="38" t="s">
        <v>199</v>
      </c>
      <c r="C132" s="41">
        <v>0</v>
      </c>
    </row>
    <row r="133" spans="1:8" x14ac:dyDescent="0.2">
      <c r="A133" s="40">
        <v>2164</v>
      </c>
      <c r="B133" s="38" t="s">
        <v>200</v>
      </c>
      <c r="C133" s="41">
        <v>0</v>
      </c>
    </row>
    <row r="134" spans="1:8" x14ac:dyDescent="0.2">
      <c r="A134" s="40">
        <v>2165</v>
      </c>
      <c r="B134" s="38" t="s">
        <v>201</v>
      </c>
      <c r="C134" s="41">
        <v>0</v>
      </c>
    </row>
    <row r="135" spans="1:8" x14ac:dyDescent="0.2">
      <c r="A135" s="40">
        <v>2166</v>
      </c>
      <c r="B135" s="38" t="s">
        <v>202</v>
      </c>
      <c r="C135" s="41">
        <v>0</v>
      </c>
    </row>
    <row r="136" spans="1:8" x14ac:dyDescent="0.2">
      <c r="A136" s="40">
        <v>2250</v>
      </c>
      <c r="B136" s="38" t="s">
        <v>203</v>
      </c>
      <c r="C136" s="41">
        <v>0</v>
      </c>
    </row>
    <row r="137" spans="1:8" x14ac:dyDescent="0.2">
      <c r="A137" s="40">
        <v>2251</v>
      </c>
      <c r="B137" s="38" t="s">
        <v>204</v>
      </c>
      <c r="C137" s="41">
        <v>0</v>
      </c>
    </row>
    <row r="138" spans="1:8" x14ac:dyDescent="0.2">
      <c r="A138" s="40">
        <v>2252</v>
      </c>
      <c r="B138" s="38" t="s">
        <v>205</v>
      </c>
      <c r="C138" s="41">
        <v>0</v>
      </c>
    </row>
    <row r="139" spans="1:8" x14ac:dyDescent="0.2">
      <c r="A139" s="40">
        <v>2253</v>
      </c>
      <c r="B139" s="38" t="s">
        <v>206</v>
      </c>
      <c r="C139" s="41">
        <v>0</v>
      </c>
    </row>
    <row r="140" spans="1:8" x14ac:dyDescent="0.2">
      <c r="A140" s="40">
        <v>2254</v>
      </c>
      <c r="B140" s="38" t="s">
        <v>207</v>
      </c>
      <c r="C140" s="41">
        <v>0</v>
      </c>
    </row>
    <row r="141" spans="1:8" x14ac:dyDescent="0.2">
      <c r="A141" s="40">
        <v>2255</v>
      </c>
      <c r="B141" s="38" t="s">
        <v>208</v>
      </c>
      <c r="C141" s="41">
        <v>0</v>
      </c>
    </row>
    <row r="142" spans="1:8" x14ac:dyDescent="0.2">
      <c r="A142" s="40">
        <v>2256</v>
      </c>
      <c r="B142" s="38" t="s">
        <v>209</v>
      </c>
      <c r="C142" s="41">
        <v>0</v>
      </c>
    </row>
    <row r="143" spans="1:8" x14ac:dyDescent="0.2">
      <c r="B143" s="42" t="s">
        <v>81</v>
      </c>
    </row>
    <row r="144" spans="1:8" x14ac:dyDescent="0.2">
      <c r="A144" s="37" t="s">
        <v>210</v>
      </c>
      <c r="B144" s="37"/>
      <c r="C144" s="37"/>
      <c r="D144" s="37"/>
      <c r="E144" s="37"/>
      <c r="F144" s="37"/>
      <c r="G144" s="37"/>
      <c r="H144" s="37"/>
    </row>
    <row r="145" spans="1:8" x14ac:dyDescent="0.2">
      <c r="A145" s="44" t="s">
        <v>73</v>
      </c>
      <c r="B145" s="44" t="s">
        <v>74</v>
      </c>
      <c r="C145" s="44" t="s">
        <v>75</v>
      </c>
      <c r="D145" s="44" t="s">
        <v>195</v>
      </c>
      <c r="E145" s="44" t="s">
        <v>91</v>
      </c>
      <c r="F145" s="44"/>
      <c r="G145" s="44"/>
      <c r="H145" s="44"/>
    </row>
    <row r="146" spans="1:8" x14ac:dyDescent="0.2">
      <c r="A146" s="40">
        <v>2159</v>
      </c>
      <c r="B146" s="38" t="s">
        <v>211</v>
      </c>
      <c r="C146" s="41">
        <v>0</v>
      </c>
    </row>
    <row r="147" spans="1:8" x14ac:dyDescent="0.2">
      <c r="A147" s="40">
        <v>2199</v>
      </c>
      <c r="B147" s="38" t="s">
        <v>212</v>
      </c>
      <c r="C147" s="41">
        <v>507.85</v>
      </c>
      <c r="D147" s="41"/>
      <c r="E147" s="41"/>
      <c r="F147" s="41"/>
      <c r="G147" s="41"/>
    </row>
    <row r="148" spans="1:8" x14ac:dyDescent="0.2">
      <c r="A148" s="40">
        <v>2240</v>
      </c>
      <c r="B148" s="38" t="s">
        <v>213</v>
      </c>
      <c r="C148" s="41">
        <v>0</v>
      </c>
    </row>
    <row r="149" spans="1:8" x14ac:dyDescent="0.2">
      <c r="A149" s="40">
        <v>2241</v>
      </c>
      <c r="B149" s="38" t="s">
        <v>214</v>
      </c>
      <c r="C149" s="41">
        <v>0</v>
      </c>
    </row>
    <row r="150" spans="1:8" x14ac:dyDescent="0.2">
      <c r="A150" s="40">
        <v>2242</v>
      </c>
      <c r="B150" s="38" t="s">
        <v>215</v>
      </c>
      <c r="C150" s="41">
        <v>0</v>
      </c>
    </row>
    <row r="151" spans="1:8" x14ac:dyDescent="0.2">
      <c r="A151" s="40">
        <v>2249</v>
      </c>
      <c r="B151" s="38" t="s">
        <v>216</v>
      </c>
      <c r="C151" s="41">
        <v>0</v>
      </c>
    </row>
    <row r="152" spans="1:8" x14ac:dyDescent="0.2">
      <c r="B152" s="45"/>
      <c r="C152" s="46"/>
    </row>
    <row r="153" spans="1:8" x14ac:dyDescent="0.2">
      <c r="B153" s="38" t="s">
        <v>66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rintOptions horizontalCentered="1"/>
  <pageMargins left="0.9055118110236221" right="0.70866141732283472" top="0.74803149606299213" bottom="0.74803149606299213" header="0.31496062992125984" footer="0.31496062992125984"/>
  <pageSetup scale="65" fitToHeight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51F69-5B56-46B8-8121-649AE5941FDC}">
  <sheetPr>
    <tabColor rgb="FFFFC000"/>
    <pageSetUpPr fitToPage="1"/>
  </sheetPr>
  <dimension ref="A1:E218"/>
  <sheetViews>
    <sheetView showGridLines="0" zoomScaleNormal="100" workbookViewId="0">
      <selection activeCell="E148" sqref="E148:E149"/>
    </sheetView>
  </sheetViews>
  <sheetFormatPr baseColWidth="10" defaultColWidth="9.140625" defaultRowHeight="11.25" x14ac:dyDescent="0.2"/>
  <cols>
    <col min="1" max="1" width="10" style="38" customWidth="1"/>
    <col min="2" max="2" width="83" style="38" customWidth="1"/>
    <col min="3" max="4" width="15.7109375" style="38" customWidth="1"/>
    <col min="5" max="5" width="11.85546875" style="38" bestFit="1" customWidth="1"/>
    <col min="6" max="16384" width="9.140625" style="38"/>
  </cols>
  <sheetData>
    <row r="1" spans="1:5" s="48" customFormat="1" ht="18.95" customHeight="1" x14ac:dyDescent="0.25">
      <c r="A1" s="47" t="s">
        <v>0</v>
      </c>
      <c r="B1" s="47"/>
      <c r="C1" s="47"/>
      <c r="D1" s="33" t="s">
        <v>67</v>
      </c>
      <c r="E1" s="34">
        <v>2023</v>
      </c>
    </row>
    <row r="2" spans="1:5" s="35" customFormat="1" ht="18.95" customHeight="1" x14ac:dyDescent="0.25">
      <c r="A2" s="47" t="s">
        <v>217</v>
      </c>
      <c r="B2" s="47"/>
      <c r="C2" s="47"/>
      <c r="D2" s="33" t="s">
        <v>69</v>
      </c>
      <c r="E2" s="34" t="s">
        <v>4</v>
      </c>
    </row>
    <row r="3" spans="1:5" s="35" customFormat="1" ht="18.95" customHeight="1" x14ac:dyDescent="0.25">
      <c r="A3" s="47" t="s">
        <v>5</v>
      </c>
      <c r="B3" s="47"/>
      <c r="C3" s="47"/>
      <c r="D3" s="33" t="s">
        <v>70</v>
      </c>
      <c r="E3" s="34">
        <v>4</v>
      </c>
    </row>
    <row r="4" spans="1:5" x14ac:dyDescent="0.2">
      <c r="A4" s="36" t="s">
        <v>71</v>
      </c>
      <c r="B4" s="37"/>
      <c r="C4" s="37"/>
      <c r="D4" s="37"/>
      <c r="E4" s="37"/>
    </row>
    <row r="6" spans="1:5" x14ac:dyDescent="0.2">
      <c r="A6" s="49" t="s">
        <v>218</v>
      </c>
      <c r="B6" s="49"/>
      <c r="C6" s="49"/>
      <c r="D6" s="49"/>
      <c r="E6" s="49"/>
    </row>
    <row r="7" spans="1:5" x14ac:dyDescent="0.2">
      <c r="A7" s="50" t="s">
        <v>73</v>
      </c>
      <c r="B7" s="50" t="s">
        <v>74</v>
      </c>
      <c r="C7" s="50" t="s">
        <v>75</v>
      </c>
      <c r="D7" s="50" t="s">
        <v>219</v>
      </c>
      <c r="E7" s="50"/>
    </row>
    <row r="8" spans="1:5" x14ac:dyDescent="0.2">
      <c r="A8" s="51">
        <v>4100</v>
      </c>
      <c r="B8" s="52" t="s">
        <v>41</v>
      </c>
      <c r="C8" s="53">
        <v>101647201.59</v>
      </c>
      <c r="D8" s="54"/>
      <c r="E8" s="55"/>
    </row>
    <row r="9" spans="1:5" x14ac:dyDescent="0.2">
      <c r="A9" s="51">
        <v>4110</v>
      </c>
      <c r="B9" s="52" t="s">
        <v>220</v>
      </c>
      <c r="C9" s="41">
        <v>0</v>
      </c>
      <c r="D9" s="54"/>
      <c r="E9" s="55"/>
    </row>
    <row r="10" spans="1:5" x14ac:dyDescent="0.2">
      <c r="A10" s="51">
        <v>4111</v>
      </c>
      <c r="B10" s="52" t="s">
        <v>221</v>
      </c>
      <c r="C10" s="41">
        <v>0</v>
      </c>
      <c r="D10" s="54"/>
      <c r="E10" s="55"/>
    </row>
    <row r="11" spans="1:5" x14ac:dyDescent="0.2">
      <c r="A11" s="51">
        <v>4112</v>
      </c>
      <c r="B11" s="52" t="s">
        <v>222</v>
      </c>
      <c r="C11" s="41">
        <v>0</v>
      </c>
      <c r="D11" s="54"/>
      <c r="E11" s="55"/>
    </row>
    <row r="12" spans="1:5" x14ac:dyDescent="0.2">
      <c r="A12" s="51">
        <v>4113</v>
      </c>
      <c r="B12" s="52" t="s">
        <v>223</v>
      </c>
      <c r="C12" s="41">
        <v>0</v>
      </c>
      <c r="D12" s="54"/>
      <c r="E12" s="55"/>
    </row>
    <row r="13" spans="1:5" x14ac:dyDescent="0.2">
      <c r="A13" s="51">
        <v>4114</v>
      </c>
      <c r="B13" s="52" t="s">
        <v>224</v>
      </c>
      <c r="C13" s="41">
        <v>0</v>
      </c>
      <c r="D13" s="54"/>
      <c r="E13" s="55"/>
    </row>
    <row r="14" spans="1:5" x14ac:dyDescent="0.2">
      <c r="A14" s="51">
        <v>4115</v>
      </c>
      <c r="B14" s="52" t="s">
        <v>225</v>
      </c>
      <c r="C14" s="41">
        <v>0</v>
      </c>
      <c r="D14" s="54"/>
      <c r="E14" s="55"/>
    </row>
    <row r="15" spans="1:5" x14ac:dyDescent="0.2">
      <c r="A15" s="51">
        <v>4116</v>
      </c>
      <c r="B15" s="52" t="s">
        <v>226</v>
      </c>
      <c r="C15" s="41">
        <v>0</v>
      </c>
      <c r="D15" s="54"/>
      <c r="E15" s="55"/>
    </row>
    <row r="16" spans="1:5" x14ac:dyDescent="0.2">
      <c r="A16" s="51">
        <v>4117</v>
      </c>
      <c r="B16" s="52" t="s">
        <v>227</v>
      </c>
      <c r="C16" s="41">
        <v>0</v>
      </c>
      <c r="D16" s="54"/>
      <c r="E16" s="55"/>
    </row>
    <row r="17" spans="1:5" ht="22.5" x14ac:dyDescent="0.2">
      <c r="A17" s="51">
        <v>4118</v>
      </c>
      <c r="B17" s="56" t="s">
        <v>228</v>
      </c>
      <c r="C17" s="41">
        <v>0</v>
      </c>
      <c r="D17" s="54"/>
      <c r="E17" s="55"/>
    </row>
    <row r="18" spans="1:5" x14ac:dyDescent="0.2">
      <c r="A18" s="51">
        <v>4119</v>
      </c>
      <c r="B18" s="52" t="s">
        <v>229</v>
      </c>
      <c r="C18" s="41">
        <v>0</v>
      </c>
      <c r="D18" s="54"/>
      <c r="E18" s="55"/>
    </row>
    <row r="19" spans="1:5" x14ac:dyDescent="0.2">
      <c r="A19" s="51">
        <v>4120</v>
      </c>
      <c r="B19" s="52" t="s">
        <v>230</v>
      </c>
      <c r="C19" s="41">
        <f>SUM(C20:C24)</f>
        <v>0</v>
      </c>
      <c r="D19" s="54"/>
      <c r="E19" s="55"/>
    </row>
    <row r="20" spans="1:5" x14ac:dyDescent="0.2">
      <c r="A20" s="51">
        <v>4121</v>
      </c>
      <c r="B20" s="52" t="s">
        <v>231</v>
      </c>
      <c r="C20" s="41">
        <v>0</v>
      </c>
      <c r="D20" s="54"/>
      <c r="E20" s="55"/>
    </row>
    <row r="21" spans="1:5" x14ac:dyDescent="0.2">
      <c r="A21" s="51">
        <v>4122</v>
      </c>
      <c r="B21" s="52" t="s">
        <v>232</v>
      </c>
      <c r="C21" s="41">
        <v>0</v>
      </c>
      <c r="D21" s="54"/>
      <c r="E21" s="55"/>
    </row>
    <row r="22" spans="1:5" x14ac:dyDescent="0.2">
      <c r="A22" s="51">
        <v>4123</v>
      </c>
      <c r="B22" s="52" t="s">
        <v>233</v>
      </c>
      <c r="C22" s="41">
        <v>0</v>
      </c>
      <c r="D22" s="54"/>
      <c r="E22" s="55"/>
    </row>
    <row r="23" spans="1:5" x14ac:dyDescent="0.2">
      <c r="A23" s="51">
        <v>4124</v>
      </c>
      <c r="B23" s="52" t="s">
        <v>234</v>
      </c>
      <c r="C23" s="41">
        <v>0</v>
      </c>
      <c r="D23" s="54"/>
      <c r="E23" s="55"/>
    </row>
    <row r="24" spans="1:5" x14ac:dyDescent="0.2">
      <c r="A24" s="51">
        <v>4129</v>
      </c>
      <c r="B24" s="52" t="s">
        <v>235</v>
      </c>
      <c r="C24" s="41">
        <v>0</v>
      </c>
      <c r="D24" s="54"/>
      <c r="E24" s="55"/>
    </row>
    <row r="25" spans="1:5" x14ac:dyDescent="0.2">
      <c r="A25" s="51">
        <v>4130</v>
      </c>
      <c r="B25" s="52" t="s">
        <v>236</v>
      </c>
      <c r="C25" s="41">
        <f>SUM(C26:C27)</f>
        <v>0</v>
      </c>
      <c r="D25" s="54"/>
      <c r="E25" s="55"/>
    </row>
    <row r="26" spans="1:5" x14ac:dyDescent="0.2">
      <c r="A26" s="51">
        <v>4131</v>
      </c>
      <c r="B26" s="52" t="s">
        <v>237</v>
      </c>
      <c r="C26" s="41">
        <v>0</v>
      </c>
      <c r="D26" s="54"/>
      <c r="E26" s="55"/>
    </row>
    <row r="27" spans="1:5" ht="22.5" x14ac:dyDescent="0.2">
      <c r="A27" s="51">
        <v>4132</v>
      </c>
      <c r="B27" s="56" t="s">
        <v>238</v>
      </c>
      <c r="C27" s="41">
        <v>0</v>
      </c>
      <c r="D27" s="54"/>
      <c r="E27" s="55"/>
    </row>
    <row r="28" spans="1:5" x14ac:dyDescent="0.2">
      <c r="A28" s="51">
        <v>4140</v>
      </c>
      <c r="B28" s="52" t="s">
        <v>239</v>
      </c>
      <c r="C28" s="41">
        <v>0</v>
      </c>
      <c r="D28" s="54"/>
      <c r="E28" s="55"/>
    </row>
    <row r="29" spans="1:5" x14ac:dyDescent="0.2">
      <c r="A29" s="51">
        <v>4141</v>
      </c>
      <c r="B29" s="52" t="s">
        <v>240</v>
      </c>
      <c r="C29" s="41">
        <v>0</v>
      </c>
      <c r="D29" s="54"/>
      <c r="E29" s="55"/>
    </row>
    <row r="30" spans="1:5" x14ac:dyDescent="0.2">
      <c r="A30" s="51">
        <v>4143</v>
      </c>
      <c r="B30" s="52" t="s">
        <v>241</v>
      </c>
      <c r="C30" s="41">
        <v>0</v>
      </c>
      <c r="D30" s="54"/>
      <c r="E30" s="55"/>
    </row>
    <row r="31" spans="1:5" x14ac:dyDescent="0.2">
      <c r="A31" s="51">
        <v>4144</v>
      </c>
      <c r="B31" s="52" t="s">
        <v>242</v>
      </c>
      <c r="C31" s="41">
        <v>0</v>
      </c>
      <c r="D31" s="54"/>
      <c r="E31" s="55"/>
    </row>
    <row r="32" spans="1:5" ht="22.5" x14ac:dyDescent="0.2">
      <c r="A32" s="51">
        <v>4145</v>
      </c>
      <c r="B32" s="56" t="s">
        <v>243</v>
      </c>
      <c r="C32" s="41">
        <v>0</v>
      </c>
      <c r="D32" s="54"/>
      <c r="E32" s="55"/>
    </row>
    <row r="33" spans="1:5" x14ac:dyDescent="0.2">
      <c r="A33" s="51">
        <v>4149</v>
      </c>
      <c r="B33" s="52" t="s">
        <v>244</v>
      </c>
      <c r="C33" s="41">
        <v>0</v>
      </c>
      <c r="D33" s="54"/>
      <c r="E33" s="55"/>
    </row>
    <row r="34" spans="1:5" x14ac:dyDescent="0.2">
      <c r="A34" s="51">
        <v>4150</v>
      </c>
      <c r="B34" s="52" t="s">
        <v>245</v>
      </c>
      <c r="C34" s="41">
        <f>SUM(C35:C36)</f>
        <v>0</v>
      </c>
      <c r="D34" s="54"/>
      <c r="E34" s="55"/>
    </row>
    <row r="35" spans="1:5" x14ac:dyDescent="0.2">
      <c r="A35" s="51">
        <v>4151</v>
      </c>
      <c r="B35" s="52" t="s">
        <v>245</v>
      </c>
      <c r="C35" s="41">
        <v>0</v>
      </c>
      <c r="D35" s="54"/>
      <c r="E35" s="55"/>
    </row>
    <row r="36" spans="1:5" ht="22.5" x14ac:dyDescent="0.2">
      <c r="A36" s="51">
        <v>4154</v>
      </c>
      <c r="B36" s="56" t="s">
        <v>246</v>
      </c>
      <c r="C36" s="41">
        <v>0</v>
      </c>
      <c r="D36" s="54"/>
      <c r="E36" s="55"/>
    </row>
    <row r="37" spans="1:5" x14ac:dyDescent="0.2">
      <c r="A37" s="51">
        <v>4160</v>
      </c>
      <c r="B37" s="52" t="s">
        <v>247</v>
      </c>
      <c r="C37" s="41">
        <f>SUM(C38:C45)</f>
        <v>0</v>
      </c>
      <c r="D37" s="54"/>
      <c r="E37" s="55"/>
    </row>
    <row r="38" spans="1:5" x14ac:dyDescent="0.2">
      <c r="A38" s="51">
        <v>4161</v>
      </c>
      <c r="B38" s="52" t="s">
        <v>248</v>
      </c>
      <c r="C38" s="41">
        <v>0</v>
      </c>
      <c r="D38" s="54"/>
      <c r="E38" s="55"/>
    </row>
    <row r="39" spans="1:5" x14ac:dyDescent="0.2">
      <c r="A39" s="51">
        <v>4162</v>
      </c>
      <c r="B39" s="52" t="s">
        <v>249</v>
      </c>
      <c r="C39" s="41">
        <v>0</v>
      </c>
      <c r="D39" s="54"/>
      <c r="E39" s="55"/>
    </row>
    <row r="40" spans="1:5" x14ac:dyDescent="0.2">
      <c r="A40" s="51">
        <v>4163</v>
      </c>
      <c r="B40" s="52" t="s">
        <v>250</v>
      </c>
      <c r="C40" s="41">
        <v>0</v>
      </c>
      <c r="D40" s="54"/>
      <c r="E40" s="55"/>
    </row>
    <row r="41" spans="1:5" x14ac:dyDescent="0.2">
      <c r="A41" s="51">
        <v>4164</v>
      </c>
      <c r="B41" s="52" t="s">
        <v>251</v>
      </c>
      <c r="C41" s="41">
        <v>0</v>
      </c>
      <c r="D41" s="54"/>
      <c r="E41" s="55"/>
    </row>
    <row r="42" spans="1:5" x14ac:dyDescent="0.2">
      <c r="A42" s="51">
        <v>4165</v>
      </c>
      <c r="B42" s="52" t="s">
        <v>252</v>
      </c>
      <c r="C42" s="41">
        <v>0</v>
      </c>
      <c r="D42" s="54"/>
      <c r="E42" s="55"/>
    </row>
    <row r="43" spans="1:5" ht="22.5" x14ac:dyDescent="0.2">
      <c r="A43" s="51">
        <v>4166</v>
      </c>
      <c r="B43" s="56" t="s">
        <v>253</v>
      </c>
      <c r="C43" s="41">
        <v>0</v>
      </c>
      <c r="D43" s="54"/>
      <c r="E43" s="55"/>
    </row>
    <row r="44" spans="1:5" x14ac:dyDescent="0.2">
      <c r="A44" s="51">
        <v>4168</v>
      </c>
      <c r="B44" s="52" t="s">
        <v>254</v>
      </c>
      <c r="C44" s="41">
        <v>0</v>
      </c>
      <c r="D44" s="54"/>
      <c r="E44" s="55"/>
    </row>
    <row r="45" spans="1:5" x14ac:dyDescent="0.2">
      <c r="A45" s="51">
        <v>4169</v>
      </c>
      <c r="B45" s="52" t="s">
        <v>255</v>
      </c>
      <c r="C45" s="41">
        <v>0</v>
      </c>
      <c r="D45" s="54"/>
      <c r="E45" s="55"/>
    </row>
    <row r="46" spans="1:5" x14ac:dyDescent="0.2">
      <c r="A46" s="51">
        <v>4170</v>
      </c>
      <c r="B46" s="52" t="s">
        <v>256</v>
      </c>
      <c r="C46" s="53">
        <v>101647201.59</v>
      </c>
      <c r="D46" s="54"/>
      <c r="E46" s="55"/>
    </row>
    <row r="47" spans="1:5" x14ac:dyDescent="0.2">
      <c r="A47" s="51">
        <v>4171</v>
      </c>
      <c r="B47" s="57" t="s">
        <v>257</v>
      </c>
      <c r="C47" s="53">
        <v>0</v>
      </c>
      <c r="D47" s="54"/>
      <c r="E47" s="55"/>
    </row>
    <row r="48" spans="1:5" x14ac:dyDescent="0.2">
      <c r="A48" s="51">
        <v>4172</v>
      </c>
      <c r="B48" s="52" t="s">
        <v>258</v>
      </c>
      <c r="C48" s="53">
        <v>0</v>
      </c>
      <c r="D48" s="54"/>
      <c r="E48" s="55"/>
    </row>
    <row r="49" spans="1:5" ht="22.5" x14ac:dyDescent="0.2">
      <c r="A49" s="51">
        <v>4173</v>
      </c>
      <c r="B49" s="56" t="s">
        <v>259</v>
      </c>
      <c r="C49" s="53">
        <v>101647201.59</v>
      </c>
      <c r="D49" s="54"/>
      <c r="E49" s="55"/>
    </row>
    <row r="50" spans="1:5" ht="22.5" x14ac:dyDescent="0.2">
      <c r="A50" s="51">
        <v>4174</v>
      </c>
      <c r="B50" s="56" t="s">
        <v>260</v>
      </c>
      <c r="C50" s="53">
        <v>0</v>
      </c>
      <c r="D50" s="54"/>
      <c r="E50" s="55"/>
    </row>
    <row r="51" spans="1:5" ht="22.5" x14ac:dyDescent="0.2">
      <c r="A51" s="51">
        <v>4175</v>
      </c>
      <c r="B51" s="56" t="s">
        <v>261</v>
      </c>
      <c r="C51" s="53">
        <v>0</v>
      </c>
      <c r="D51" s="54"/>
      <c r="E51" s="55"/>
    </row>
    <row r="52" spans="1:5" ht="22.5" x14ac:dyDescent="0.2">
      <c r="A52" s="51">
        <v>4176</v>
      </c>
      <c r="B52" s="56" t="s">
        <v>262</v>
      </c>
      <c r="C52" s="53">
        <v>0</v>
      </c>
      <c r="D52" s="54"/>
      <c r="E52" s="55"/>
    </row>
    <row r="53" spans="1:5" ht="22.5" x14ac:dyDescent="0.2">
      <c r="A53" s="51">
        <v>4177</v>
      </c>
      <c r="B53" s="56" t="s">
        <v>263</v>
      </c>
      <c r="C53" s="53">
        <v>0</v>
      </c>
      <c r="D53" s="54"/>
      <c r="E53" s="55"/>
    </row>
    <row r="54" spans="1:5" ht="22.5" x14ac:dyDescent="0.2">
      <c r="A54" s="51">
        <v>4178</v>
      </c>
      <c r="B54" s="56" t="s">
        <v>264</v>
      </c>
      <c r="C54" s="53">
        <v>0</v>
      </c>
      <c r="D54" s="54"/>
      <c r="E54" s="55"/>
    </row>
    <row r="55" spans="1:5" x14ac:dyDescent="0.2">
      <c r="A55" s="51"/>
      <c r="B55" s="56"/>
      <c r="C55" s="58"/>
      <c r="D55" s="54"/>
      <c r="E55" s="55"/>
    </row>
    <row r="56" spans="1:5" x14ac:dyDescent="0.2">
      <c r="A56" s="49" t="s">
        <v>265</v>
      </c>
      <c r="B56" s="49"/>
      <c r="C56" s="49"/>
      <c r="D56" s="49"/>
      <c r="E56" s="49"/>
    </row>
    <row r="57" spans="1:5" x14ac:dyDescent="0.2">
      <c r="A57" s="50" t="s">
        <v>73</v>
      </c>
      <c r="B57" s="50" t="s">
        <v>74</v>
      </c>
      <c r="C57" s="50" t="s">
        <v>75</v>
      </c>
      <c r="D57" s="50" t="s">
        <v>219</v>
      </c>
      <c r="E57" s="50"/>
    </row>
    <row r="58" spans="1:5" ht="33.75" x14ac:dyDescent="0.2">
      <c r="A58" s="51">
        <v>4200</v>
      </c>
      <c r="B58" s="56" t="s">
        <v>266</v>
      </c>
      <c r="C58" s="53">
        <v>16322741667.469999</v>
      </c>
      <c r="D58" s="54"/>
      <c r="E58" s="55"/>
    </row>
    <row r="59" spans="1:5" ht="22.5" x14ac:dyDescent="0.2">
      <c r="A59" s="51">
        <v>4210</v>
      </c>
      <c r="B59" s="56" t="s">
        <v>267</v>
      </c>
      <c r="C59" s="53">
        <v>8926773233.0599995</v>
      </c>
      <c r="D59" s="54"/>
      <c r="E59" s="55"/>
    </row>
    <row r="60" spans="1:5" x14ac:dyDescent="0.2">
      <c r="A60" s="51">
        <v>4211</v>
      </c>
      <c r="B60" s="52" t="s">
        <v>268</v>
      </c>
      <c r="C60" s="53">
        <v>0</v>
      </c>
      <c r="D60" s="54"/>
      <c r="E60" s="55"/>
    </row>
    <row r="61" spans="1:5" x14ac:dyDescent="0.2">
      <c r="A61" s="51">
        <v>4212</v>
      </c>
      <c r="B61" s="52" t="s">
        <v>269</v>
      </c>
      <c r="C61" s="53">
        <v>4371528853.9399996</v>
      </c>
      <c r="D61" s="54"/>
      <c r="E61" s="55"/>
    </row>
    <row r="62" spans="1:5" x14ac:dyDescent="0.2">
      <c r="A62" s="51">
        <v>4213</v>
      </c>
      <c r="B62" s="52" t="s">
        <v>270</v>
      </c>
      <c r="C62" s="53">
        <v>4555244379.1199999</v>
      </c>
      <c r="D62" s="54"/>
      <c r="E62" s="55"/>
    </row>
    <row r="63" spans="1:5" x14ac:dyDescent="0.2">
      <c r="A63" s="51">
        <v>4214</v>
      </c>
      <c r="B63" s="52" t="s">
        <v>271</v>
      </c>
      <c r="C63" s="53">
        <v>0</v>
      </c>
      <c r="D63" s="54"/>
      <c r="E63" s="55"/>
    </row>
    <row r="64" spans="1:5" x14ac:dyDescent="0.2">
      <c r="A64" s="51">
        <v>4215</v>
      </c>
      <c r="B64" s="52" t="s">
        <v>272</v>
      </c>
      <c r="C64" s="53">
        <v>0</v>
      </c>
      <c r="D64" s="54"/>
      <c r="E64" s="55"/>
    </row>
    <row r="65" spans="1:5" x14ac:dyDescent="0.2">
      <c r="A65" s="51">
        <v>4220</v>
      </c>
      <c r="B65" s="52" t="s">
        <v>273</v>
      </c>
      <c r="C65" s="53">
        <v>7395968434.4099998</v>
      </c>
      <c r="D65" s="54"/>
      <c r="E65" s="55"/>
    </row>
    <row r="66" spans="1:5" x14ac:dyDescent="0.2">
      <c r="A66" s="51">
        <v>4221</v>
      </c>
      <c r="B66" s="52" t="s">
        <v>274</v>
      </c>
      <c r="C66" s="53">
        <v>7395968434.4099998</v>
      </c>
      <c r="D66" s="54"/>
      <c r="E66" s="55"/>
    </row>
    <row r="67" spans="1:5" x14ac:dyDescent="0.2">
      <c r="A67" s="51">
        <v>4223</v>
      </c>
      <c r="B67" s="52" t="s">
        <v>275</v>
      </c>
      <c r="C67" s="41">
        <v>0</v>
      </c>
      <c r="D67" s="54"/>
      <c r="E67" s="55"/>
    </row>
    <row r="68" spans="1:5" x14ac:dyDescent="0.2">
      <c r="A68" s="51">
        <v>4225</v>
      </c>
      <c r="B68" s="52" t="s">
        <v>276</v>
      </c>
      <c r="C68" s="41">
        <v>0</v>
      </c>
      <c r="D68" s="54"/>
      <c r="E68" s="55"/>
    </row>
    <row r="69" spans="1:5" x14ac:dyDescent="0.2">
      <c r="A69" s="51">
        <v>4227</v>
      </c>
      <c r="B69" s="52" t="s">
        <v>277</v>
      </c>
      <c r="C69" s="41">
        <v>0</v>
      </c>
      <c r="D69" s="54"/>
      <c r="E69" s="55"/>
    </row>
    <row r="70" spans="1:5" x14ac:dyDescent="0.2">
      <c r="A70" s="55"/>
      <c r="B70" s="55"/>
      <c r="C70" s="55"/>
      <c r="D70" s="55"/>
      <c r="E70" s="55"/>
    </row>
    <row r="71" spans="1:5" x14ac:dyDescent="0.2">
      <c r="A71" s="49" t="s">
        <v>278</v>
      </c>
      <c r="B71" s="49"/>
      <c r="C71" s="49"/>
      <c r="D71" s="49"/>
      <c r="E71" s="49"/>
    </row>
    <row r="72" spans="1:5" x14ac:dyDescent="0.2">
      <c r="A72" s="50" t="s">
        <v>73</v>
      </c>
      <c r="B72" s="50" t="s">
        <v>74</v>
      </c>
      <c r="C72" s="50" t="s">
        <v>75</v>
      </c>
      <c r="D72" s="50" t="s">
        <v>195</v>
      </c>
      <c r="E72" s="50" t="s">
        <v>91</v>
      </c>
    </row>
    <row r="73" spans="1:5" x14ac:dyDescent="0.2">
      <c r="A73" s="59">
        <v>4300</v>
      </c>
      <c r="B73" s="52" t="s">
        <v>45</v>
      </c>
      <c r="C73" s="53">
        <v>2362406.7200000002</v>
      </c>
      <c r="D73" s="60"/>
      <c r="E73" s="60"/>
    </row>
    <row r="74" spans="1:5" x14ac:dyDescent="0.2">
      <c r="A74" s="59">
        <v>4310</v>
      </c>
      <c r="B74" s="52" t="s">
        <v>279</v>
      </c>
      <c r="C74" s="53">
        <v>0</v>
      </c>
      <c r="D74" s="60"/>
      <c r="E74" s="60"/>
    </row>
    <row r="75" spans="1:5" x14ac:dyDescent="0.2">
      <c r="A75" s="59">
        <v>4311</v>
      </c>
      <c r="B75" s="52" t="s">
        <v>280</v>
      </c>
      <c r="C75" s="53">
        <v>0</v>
      </c>
      <c r="D75" s="60"/>
      <c r="E75" s="60"/>
    </row>
    <row r="76" spans="1:5" x14ac:dyDescent="0.2">
      <c r="A76" s="59">
        <v>4319</v>
      </c>
      <c r="B76" s="52" t="s">
        <v>281</v>
      </c>
      <c r="C76" s="53">
        <v>0</v>
      </c>
      <c r="D76" s="60"/>
      <c r="E76" s="60"/>
    </row>
    <row r="77" spans="1:5" x14ac:dyDescent="0.2">
      <c r="A77" s="59">
        <v>4320</v>
      </c>
      <c r="B77" s="52" t="s">
        <v>282</v>
      </c>
      <c r="C77" s="53">
        <v>0</v>
      </c>
      <c r="D77" s="60"/>
      <c r="E77" s="60"/>
    </row>
    <row r="78" spans="1:5" x14ac:dyDescent="0.2">
      <c r="A78" s="59">
        <v>4321</v>
      </c>
      <c r="B78" s="52" t="s">
        <v>283</v>
      </c>
      <c r="C78" s="53">
        <v>0</v>
      </c>
      <c r="D78" s="60"/>
      <c r="E78" s="60"/>
    </row>
    <row r="79" spans="1:5" x14ac:dyDescent="0.2">
      <c r="A79" s="59">
        <v>4322</v>
      </c>
      <c r="B79" s="52" t="s">
        <v>284</v>
      </c>
      <c r="C79" s="53">
        <v>0</v>
      </c>
      <c r="D79" s="60"/>
      <c r="E79" s="60"/>
    </row>
    <row r="80" spans="1:5" x14ac:dyDescent="0.2">
      <c r="A80" s="59">
        <v>4323</v>
      </c>
      <c r="B80" s="52" t="s">
        <v>285</v>
      </c>
      <c r="C80" s="53">
        <v>0</v>
      </c>
      <c r="D80" s="60"/>
      <c r="E80" s="60"/>
    </row>
    <row r="81" spans="1:5" x14ac:dyDescent="0.2">
      <c r="A81" s="59">
        <v>4324</v>
      </c>
      <c r="B81" s="52" t="s">
        <v>286</v>
      </c>
      <c r="C81" s="53">
        <v>0</v>
      </c>
      <c r="D81" s="60"/>
      <c r="E81" s="60"/>
    </row>
    <row r="82" spans="1:5" x14ac:dyDescent="0.2">
      <c r="A82" s="59">
        <v>4325</v>
      </c>
      <c r="B82" s="52" t="s">
        <v>287</v>
      </c>
      <c r="C82" s="53">
        <v>0</v>
      </c>
      <c r="D82" s="60"/>
      <c r="E82" s="60"/>
    </row>
    <row r="83" spans="1:5" x14ac:dyDescent="0.2">
      <c r="A83" s="59">
        <v>4330</v>
      </c>
      <c r="B83" s="52" t="s">
        <v>288</v>
      </c>
      <c r="C83" s="53">
        <v>0</v>
      </c>
      <c r="D83" s="60"/>
      <c r="E83" s="60"/>
    </row>
    <row r="84" spans="1:5" x14ac:dyDescent="0.2">
      <c r="A84" s="59">
        <v>4331</v>
      </c>
      <c r="B84" s="52" t="s">
        <v>288</v>
      </c>
      <c r="C84" s="53">
        <v>0</v>
      </c>
      <c r="D84" s="60"/>
      <c r="E84" s="60"/>
    </row>
    <row r="85" spans="1:5" x14ac:dyDescent="0.2">
      <c r="A85" s="59">
        <v>4340</v>
      </c>
      <c r="B85" s="52" t="s">
        <v>289</v>
      </c>
      <c r="C85" s="53">
        <v>0</v>
      </c>
      <c r="D85" s="60"/>
      <c r="E85" s="60"/>
    </row>
    <row r="86" spans="1:5" x14ac:dyDescent="0.2">
      <c r="A86" s="59">
        <v>4341</v>
      </c>
      <c r="B86" s="52" t="s">
        <v>289</v>
      </c>
      <c r="C86" s="53">
        <v>0</v>
      </c>
      <c r="D86" s="60"/>
      <c r="E86" s="60"/>
    </row>
    <row r="87" spans="1:5" x14ac:dyDescent="0.2">
      <c r="A87" s="59">
        <v>4390</v>
      </c>
      <c r="B87" s="52" t="s">
        <v>290</v>
      </c>
      <c r="C87" s="53">
        <v>2362406.7200000002</v>
      </c>
      <c r="D87" s="60"/>
      <c r="E87" s="60"/>
    </row>
    <row r="88" spans="1:5" x14ac:dyDescent="0.2">
      <c r="A88" s="59">
        <v>4392</v>
      </c>
      <c r="B88" s="52" t="s">
        <v>291</v>
      </c>
      <c r="C88" s="53">
        <v>0</v>
      </c>
      <c r="D88" s="60"/>
      <c r="E88" s="60"/>
    </row>
    <row r="89" spans="1:5" x14ac:dyDescent="0.2">
      <c r="A89" s="59">
        <v>4393</v>
      </c>
      <c r="B89" s="52" t="s">
        <v>292</v>
      </c>
      <c r="C89" s="53">
        <v>0</v>
      </c>
      <c r="D89" s="60"/>
      <c r="E89" s="60"/>
    </row>
    <row r="90" spans="1:5" x14ac:dyDescent="0.2">
      <c r="A90" s="59">
        <v>4394</v>
      </c>
      <c r="B90" s="52" t="s">
        <v>293</v>
      </c>
      <c r="C90" s="53">
        <v>0</v>
      </c>
      <c r="D90" s="60"/>
      <c r="E90" s="60"/>
    </row>
    <row r="91" spans="1:5" x14ac:dyDescent="0.2">
      <c r="A91" s="59">
        <v>4395</v>
      </c>
      <c r="B91" s="52" t="s">
        <v>294</v>
      </c>
      <c r="C91" s="53">
        <v>0</v>
      </c>
      <c r="D91" s="60"/>
      <c r="E91" s="60"/>
    </row>
    <row r="92" spans="1:5" x14ac:dyDescent="0.2">
      <c r="A92" s="59">
        <v>4396</v>
      </c>
      <c r="B92" s="52" t="s">
        <v>295</v>
      </c>
      <c r="C92" s="53">
        <v>0</v>
      </c>
      <c r="D92" s="60"/>
      <c r="E92" s="60"/>
    </row>
    <row r="93" spans="1:5" x14ac:dyDescent="0.2">
      <c r="A93" s="59">
        <v>4397</v>
      </c>
      <c r="B93" s="52" t="s">
        <v>296</v>
      </c>
      <c r="C93" s="53">
        <v>0</v>
      </c>
      <c r="D93" s="60"/>
      <c r="E93" s="60"/>
    </row>
    <row r="94" spans="1:5" x14ac:dyDescent="0.2">
      <c r="A94" s="59">
        <v>4399</v>
      </c>
      <c r="B94" s="52" t="s">
        <v>290</v>
      </c>
      <c r="C94" s="53">
        <v>2362406.7200000002</v>
      </c>
      <c r="D94" s="60"/>
      <c r="E94" s="60"/>
    </row>
    <row r="95" spans="1:5" x14ac:dyDescent="0.2">
      <c r="A95" s="55"/>
      <c r="B95" s="45"/>
      <c r="C95" s="55"/>
      <c r="D95" s="55"/>
      <c r="E95" s="55"/>
    </row>
    <row r="96" spans="1:5" x14ac:dyDescent="0.2">
      <c r="A96" s="49" t="s">
        <v>297</v>
      </c>
      <c r="B96" s="49"/>
      <c r="C96" s="49"/>
      <c r="D96" s="49"/>
      <c r="E96" s="49"/>
    </row>
    <row r="97" spans="1:5" x14ac:dyDescent="0.2">
      <c r="A97" s="50" t="s">
        <v>73</v>
      </c>
      <c r="B97" s="50" t="s">
        <v>74</v>
      </c>
      <c r="C97" s="50" t="s">
        <v>75</v>
      </c>
      <c r="D97" s="50" t="s">
        <v>298</v>
      </c>
      <c r="E97" s="50" t="s">
        <v>91</v>
      </c>
    </row>
    <row r="98" spans="1:5" x14ac:dyDescent="0.2">
      <c r="A98" s="59">
        <v>5000</v>
      </c>
      <c r="B98" s="52" t="s">
        <v>47</v>
      </c>
      <c r="C98" s="53">
        <v>16759396851.759998</v>
      </c>
      <c r="D98" s="61">
        <v>1</v>
      </c>
      <c r="E98" s="60"/>
    </row>
    <row r="99" spans="1:5" x14ac:dyDescent="0.2">
      <c r="A99" s="59">
        <v>5100</v>
      </c>
      <c r="B99" s="52" t="s">
        <v>299</v>
      </c>
      <c r="C99" s="53">
        <v>15291613861.869999</v>
      </c>
      <c r="D99" s="61">
        <v>0.91242029752783982</v>
      </c>
      <c r="E99" s="60"/>
    </row>
    <row r="100" spans="1:5" x14ac:dyDescent="0.2">
      <c r="A100" s="59">
        <v>5110</v>
      </c>
      <c r="B100" s="52" t="s">
        <v>300</v>
      </c>
      <c r="C100" s="53">
        <v>9445391434.4099998</v>
      </c>
      <c r="D100" s="61">
        <v>0.56358779005928761</v>
      </c>
      <c r="E100" s="60"/>
    </row>
    <row r="101" spans="1:5" x14ac:dyDescent="0.2">
      <c r="A101" s="59">
        <v>5111</v>
      </c>
      <c r="B101" s="52" t="s">
        <v>301</v>
      </c>
      <c r="C101" s="53">
        <v>2452448290.9400001</v>
      </c>
      <c r="D101" s="61">
        <v>0.14633272978928563</v>
      </c>
      <c r="E101" s="60"/>
    </row>
    <row r="102" spans="1:5" x14ac:dyDescent="0.2">
      <c r="A102" s="59">
        <v>5112</v>
      </c>
      <c r="B102" s="52" t="s">
        <v>302</v>
      </c>
      <c r="C102" s="53">
        <v>1826465925.8</v>
      </c>
      <c r="D102" s="61">
        <v>0.10898160249771713</v>
      </c>
      <c r="E102" s="60"/>
    </row>
    <row r="103" spans="1:5" x14ac:dyDescent="0.2">
      <c r="A103" s="59">
        <v>5113</v>
      </c>
      <c r="B103" s="52" t="s">
        <v>303</v>
      </c>
      <c r="C103" s="53">
        <v>2092862322.74</v>
      </c>
      <c r="D103" s="61">
        <v>0.12487694761641835</v>
      </c>
      <c r="E103" s="60"/>
    </row>
    <row r="104" spans="1:5" x14ac:dyDescent="0.2">
      <c r="A104" s="59">
        <v>5114</v>
      </c>
      <c r="B104" s="52" t="s">
        <v>304</v>
      </c>
      <c r="C104" s="53">
        <v>595237511.32000005</v>
      </c>
      <c r="D104" s="61">
        <v>3.5516642787624592E-2</v>
      </c>
      <c r="E104" s="60"/>
    </row>
    <row r="105" spans="1:5" x14ac:dyDescent="0.2">
      <c r="A105" s="59">
        <v>5115</v>
      </c>
      <c r="B105" s="52" t="s">
        <v>305</v>
      </c>
      <c r="C105" s="53">
        <v>2311596503.02</v>
      </c>
      <c r="D105" s="61">
        <v>0.13792838271368019</v>
      </c>
      <c r="E105" s="60"/>
    </row>
    <row r="106" spans="1:5" x14ac:dyDescent="0.2">
      <c r="A106" s="59">
        <v>5116</v>
      </c>
      <c r="B106" s="52" t="s">
        <v>306</v>
      </c>
      <c r="C106" s="53">
        <v>166780880.59</v>
      </c>
      <c r="D106" s="61">
        <v>9.9514846545617434E-3</v>
      </c>
      <c r="E106" s="60"/>
    </row>
    <row r="107" spans="1:5" x14ac:dyDescent="0.2">
      <c r="A107" s="59">
        <v>5120</v>
      </c>
      <c r="B107" s="52" t="s">
        <v>307</v>
      </c>
      <c r="C107" s="53">
        <v>2327340715.7400002</v>
      </c>
      <c r="D107" s="61">
        <v>0.13886780868821022</v>
      </c>
      <c r="E107" s="60"/>
    </row>
    <row r="108" spans="1:5" x14ac:dyDescent="0.2">
      <c r="A108" s="59">
        <v>5121</v>
      </c>
      <c r="B108" s="52" t="s">
        <v>308</v>
      </c>
      <c r="C108" s="53">
        <v>93754057.129999995</v>
      </c>
      <c r="D108" s="61">
        <v>5.5941188074530475E-3</v>
      </c>
      <c r="E108" s="60"/>
    </row>
    <row r="109" spans="1:5" x14ac:dyDescent="0.2">
      <c r="A109" s="59">
        <v>5122</v>
      </c>
      <c r="B109" s="52" t="s">
        <v>309</v>
      </c>
      <c r="C109" s="53">
        <v>118903188.06999999</v>
      </c>
      <c r="D109" s="61">
        <v>7.094717615539565E-3</v>
      </c>
      <c r="E109" s="60"/>
    </row>
    <row r="110" spans="1:5" x14ac:dyDescent="0.2">
      <c r="A110" s="59">
        <v>5123</v>
      </c>
      <c r="B110" s="52" t="s">
        <v>310</v>
      </c>
      <c r="C110" s="53">
        <v>0</v>
      </c>
      <c r="D110" s="61">
        <v>0</v>
      </c>
      <c r="E110" s="60"/>
    </row>
    <row r="111" spans="1:5" x14ac:dyDescent="0.2">
      <c r="A111" s="59">
        <v>5124</v>
      </c>
      <c r="B111" s="52" t="s">
        <v>311</v>
      </c>
      <c r="C111" s="53">
        <v>7042597.79</v>
      </c>
      <c r="D111" s="61">
        <v>4.2021785463361813E-4</v>
      </c>
      <c r="E111" s="60"/>
    </row>
    <row r="112" spans="1:5" x14ac:dyDescent="0.2">
      <c r="A112" s="59">
        <v>5125</v>
      </c>
      <c r="B112" s="52" t="s">
        <v>312</v>
      </c>
      <c r="C112" s="53">
        <v>2012087949.72</v>
      </c>
      <c r="D112" s="61">
        <v>0.12005730083948095</v>
      </c>
      <c r="E112" s="60"/>
    </row>
    <row r="113" spans="1:5" x14ac:dyDescent="0.2">
      <c r="A113" s="59">
        <v>5126</v>
      </c>
      <c r="B113" s="52" t="s">
        <v>313</v>
      </c>
      <c r="C113" s="53">
        <v>65850556.270000003</v>
      </c>
      <c r="D113" s="61">
        <v>3.9291722042541569E-3</v>
      </c>
      <c r="E113" s="60"/>
    </row>
    <row r="114" spans="1:5" x14ac:dyDescent="0.2">
      <c r="A114" s="59">
        <v>5127</v>
      </c>
      <c r="B114" s="52" t="s">
        <v>314</v>
      </c>
      <c r="C114" s="53">
        <v>1427014.05</v>
      </c>
      <c r="D114" s="61">
        <v>8.5147100615983159E-5</v>
      </c>
      <c r="E114" s="60"/>
    </row>
    <row r="115" spans="1:5" x14ac:dyDescent="0.2">
      <c r="A115" s="59">
        <v>5128</v>
      </c>
      <c r="B115" s="52" t="s">
        <v>315</v>
      </c>
      <c r="C115" s="53">
        <v>0</v>
      </c>
      <c r="D115" s="61">
        <v>0</v>
      </c>
      <c r="E115" s="60"/>
    </row>
    <row r="116" spans="1:5" x14ac:dyDescent="0.2">
      <c r="A116" s="59">
        <v>5129</v>
      </c>
      <c r="B116" s="52" t="s">
        <v>316</v>
      </c>
      <c r="C116" s="53">
        <v>28275352.710000001</v>
      </c>
      <c r="D116" s="61">
        <v>1.6871342662328954E-3</v>
      </c>
      <c r="E116" s="60"/>
    </row>
    <row r="117" spans="1:5" x14ac:dyDescent="0.2">
      <c r="A117" s="59">
        <v>5130</v>
      </c>
      <c r="B117" s="52" t="s">
        <v>317</v>
      </c>
      <c r="C117" s="53">
        <v>3518881711.7199998</v>
      </c>
      <c r="D117" s="61">
        <v>0.20996469878034199</v>
      </c>
      <c r="E117" s="60"/>
    </row>
    <row r="118" spans="1:5" x14ac:dyDescent="0.2">
      <c r="A118" s="59">
        <v>5131</v>
      </c>
      <c r="B118" s="52" t="s">
        <v>318</v>
      </c>
      <c r="C118" s="53">
        <v>148705484.91999999</v>
      </c>
      <c r="D118" s="61">
        <v>8.8729616128389241E-3</v>
      </c>
      <c r="E118" s="60"/>
    </row>
    <row r="119" spans="1:5" x14ac:dyDescent="0.2">
      <c r="A119" s="59">
        <v>5132</v>
      </c>
      <c r="B119" s="52" t="s">
        <v>319</v>
      </c>
      <c r="C119" s="53">
        <v>27650507.23</v>
      </c>
      <c r="D119" s="61">
        <v>1.6498509746247978E-3</v>
      </c>
      <c r="E119" s="60"/>
    </row>
    <row r="120" spans="1:5" x14ac:dyDescent="0.2">
      <c r="A120" s="59">
        <v>5133</v>
      </c>
      <c r="B120" s="52" t="s">
        <v>320</v>
      </c>
      <c r="C120" s="53">
        <v>1173910547.0699999</v>
      </c>
      <c r="D120" s="61">
        <v>7.0044916141878993E-2</v>
      </c>
      <c r="E120" s="60"/>
    </row>
    <row r="121" spans="1:5" x14ac:dyDescent="0.2">
      <c r="A121" s="59">
        <v>5134</v>
      </c>
      <c r="B121" s="52" t="s">
        <v>321</v>
      </c>
      <c r="C121" s="53">
        <v>595023487.83000004</v>
      </c>
      <c r="D121" s="61">
        <v>3.5503872430081712E-2</v>
      </c>
      <c r="E121" s="60"/>
    </row>
    <row r="122" spans="1:5" x14ac:dyDescent="0.2">
      <c r="A122" s="59">
        <v>5135</v>
      </c>
      <c r="B122" s="52" t="s">
        <v>322</v>
      </c>
      <c r="C122" s="53">
        <v>1162207800.6199999</v>
      </c>
      <c r="D122" s="61">
        <v>6.9346636451176932E-2</v>
      </c>
      <c r="E122" s="60"/>
    </row>
    <row r="123" spans="1:5" x14ac:dyDescent="0.2">
      <c r="A123" s="59">
        <v>5136</v>
      </c>
      <c r="B123" s="52" t="s">
        <v>323</v>
      </c>
      <c r="C123" s="53">
        <v>91978882.790000007</v>
      </c>
      <c r="D123" s="61">
        <v>5.4881976722414563E-3</v>
      </c>
      <c r="E123" s="60"/>
    </row>
    <row r="124" spans="1:5" x14ac:dyDescent="0.2">
      <c r="A124" s="59">
        <v>5137</v>
      </c>
      <c r="B124" s="52" t="s">
        <v>324</v>
      </c>
      <c r="C124" s="53">
        <v>5165606.96</v>
      </c>
      <c r="D124" s="61">
        <v>3.0822153122160421E-4</v>
      </c>
      <c r="E124" s="60"/>
    </row>
    <row r="125" spans="1:5" x14ac:dyDescent="0.2">
      <c r="A125" s="59">
        <v>5138</v>
      </c>
      <c r="B125" s="52" t="s">
        <v>325</v>
      </c>
      <c r="C125" s="53">
        <v>39154318.530000001</v>
      </c>
      <c r="D125" s="61">
        <v>2.3362605991329687E-3</v>
      </c>
      <c r="E125" s="60"/>
    </row>
    <row r="126" spans="1:5" x14ac:dyDescent="0.2">
      <c r="A126" s="59">
        <v>5139</v>
      </c>
      <c r="B126" s="52" t="s">
        <v>326</v>
      </c>
      <c r="C126" s="53">
        <v>275085075.76999998</v>
      </c>
      <c r="D126" s="61">
        <v>1.6413781367144591E-2</v>
      </c>
      <c r="E126" s="60"/>
    </row>
    <row r="127" spans="1:5" x14ac:dyDescent="0.2">
      <c r="A127" s="59">
        <v>5200</v>
      </c>
      <c r="B127" s="52" t="s">
        <v>327</v>
      </c>
      <c r="C127" s="53">
        <v>2273124.0099999998</v>
      </c>
      <c r="D127" s="61">
        <v>1.3563280529163473E-4</v>
      </c>
      <c r="E127" s="60"/>
    </row>
    <row r="128" spans="1:5" x14ac:dyDescent="0.2">
      <c r="A128" s="59">
        <v>5210</v>
      </c>
      <c r="B128" s="52" t="s">
        <v>328</v>
      </c>
      <c r="C128" s="53">
        <v>0</v>
      </c>
      <c r="D128" s="61">
        <v>0</v>
      </c>
      <c r="E128" s="60"/>
    </row>
    <row r="129" spans="1:5" x14ac:dyDescent="0.2">
      <c r="A129" s="59">
        <v>5211</v>
      </c>
      <c r="B129" s="52" t="s">
        <v>329</v>
      </c>
      <c r="C129" s="53">
        <v>0</v>
      </c>
      <c r="D129" s="61">
        <v>0</v>
      </c>
      <c r="E129" s="60"/>
    </row>
    <row r="130" spans="1:5" x14ac:dyDescent="0.2">
      <c r="A130" s="59">
        <v>5212</v>
      </c>
      <c r="B130" s="52" t="s">
        <v>330</v>
      </c>
      <c r="C130" s="53">
        <v>0</v>
      </c>
      <c r="D130" s="61">
        <v>0</v>
      </c>
      <c r="E130" s="60"/>
    </row>
    <row r="131" spans="1:5" x14ac:dyDescent="0.2">
      <c r="A131" s="59">
        <v>5220</v>
      </c>
      <c r="B131" s="52" t="s">
        <v>331</v>
      </c>
      <c r="C131" s="53">
        <v>0</v>
      </c>
      <c r="D131" s="61">
        <v>0</v>
      </c>
      <c r="E131" s="60"/>
    </row>
    <row r="132" spans="1:5" x14ac:dyDescent="0.2">
      <c r="A132" s="59">
        <v>5221</v>
      </c>
      <c r="B132" s="52" t="s">
        <v>332</v>
      </c>
      <c r="C132" s="53">
        <v>0</v>
      </c>
      <c r="D132" s="61">
        <v>0</v>
      </c>
      <c r="E132" s="60"/>
    </row>
    <row r="133" spans="1:5" x14ac:dyDescent="0.2">
      <c r="A133" s="59">
        <v>5222</v>
      </c>
      <c r="B133" s="52" t="s">
        <v>333</v>
      </c>
      <c r="C133" s="53">
        <v>0</v>
      </c>
      <c r="D133" s="61">
        <v>0</v>
      </c>
      <c r="E133" s="60"/>
    </row>
    <row r="134" spans="1:5" x14ac:dyDescent="0.2">
      <c r="A134" s="59">
        <v>5230</v>
      </c>
      <c r="B134" s="52" t="s">
        <v>275</v>
      </c>
      <c r="C134" s="53">
        <v>390000</v>
      </c>
      <c r="D134" s="61">
        <v>2.3270527182429237E-5</v>
      </c>
      <c r="E134" s="60"/>
    </row>
    <row r="135" spans="1:5" x14ac:dyDescent="0.2">
      <c r="A135" s="59">
        <v>5231</v>
      </c>
      <c r="B135" s="52" t="s">
        <v>334</v>
      </c>
      <c r="C135" s="53">
        <v>390000</v>
      </c>
      <c r="D135" s="61">
        <v>2.3270527182429237E-5</v>
      </c>
      <c r="E135" s="60"/>
    </row>
    <row r="136" spans="1:5" x14ac:dyDescent="0.2">
      <c r="A136" s="59">
        <v>5232</v>
      </c>
      <c r="B136" s="52" t="s">
        <v>335</v>
      </c>
      <c r="C136" s="53">
        <v>0</v>
      </c>
      <c r="D136" s="61">
        <v>0</v>
      </c>
      <c r="E136" s="60"/>
    </row>
    <row r="137" spans="1:5" x14ac:dyDescent="0.2">
      <c r="A137" s="59">
        <v>5240</v>
      </c>
      <c r="B137" s="52" t="s">
        <v>336</v>
      </c>
      <c r="C137" s="53">
        <v>1883124.01</v>
      </c>
      <c r="D137" s="61">
        <v>1.123622781092055E-4</v>
      </c>
      <c r="E137" s="60"/>
    </row>
    <row r="138" spans="1:5" x14ac:dyDescent="0.2">
      <c r="A138" s="59">
        <v>5241</v>
      </c>
      <c r="B138" s="52" t="s">
        <v>337</v>
      </c>
      <c r="C138" s="53">
        <v>111940</v>
      </c>
      <c r="D138" s="61">
        <v>6.6792379815413557E-6</v>
      </c>
      <c r="E138" s="60"/>
    </row>
    <row r="139" spans="1:5" x14ac:dyDescent="0.2">
      <c r="A139" s="59">
        <v>5242</v>
      </c>
      <c r="B139" s="52" t="s">
        <v>338</v>
      </c>
      <c r="C139" s="53">
        <v>0</v>
      </c>
      <c r="D139" s="61">
        <v>0</v>
      </c>
      <c r="E139" s="60"/>
    </row>
    <row r="140" spans="1:5" x14ac:dyDescent="0.2">
      <c r="A140" s="59">
        <v>5243</v>
      </c>
      <c r="B140" s="52" t="s">
        <v>339</v>
      </c>
      <c r="C140" s="53">
        <v>1771184.01</v>
      </c>
      <c r="D140" s="61">
        <v>1.0568304012766414E-4</v>
      </c>
      <c r="E140" s="60"/>
    </row>
    <row r="141" spans="1:5" x14ac:dyDescent="0.2">
      <c r="A141" s="59">
        <v>5244</v>
      </c>
      <c r="B141" s="52" t="s">
        <v>340</v>
      </c>
      <c r="C141" s="53">
        <v>0</v>
      </c>
      <c r="D141" s="61">
        <v>0</v>
      </c>
      <c r="E141" s="60"/>
    </row>
    <row r="142" spans="1:5" x14ac:dyDescent="0.2">
      <c r="A142" s="59">
        <v>5250</v>
      </c>
      <c r="B142" s="52" t="s">
        <v>276</v>
      </c>
      <c r="C142" s="53">
        <v>0</v>
      </c>
      <c r="D142" s="61">
        <v>0</v>
      </c>
      <c r="E142" s="60"/>
    </row>
    <row r="143" spans="1:5" x14ac:dyDescent="0.2">
      <c r="A143" s="59">
        <v>5251</v>
      </c>
      <c r="B143" s="52" t="s">
        <v>341</v>
      </c>
      <c r="C143" s="53">
        <v>0</v>
      </c>
      <c r="D143" s="61">
        <v>0</v>
      </c>
      <c r="E143" s="60"/>
    </row>
    <row r="144" spans="1:5" x14ac:dyDescent="0.2">
      <c r="A144" s="59">
        <v>5252</v>
      </c>
      <c r="B144" s="52" t="s">
        <v>342</v>
      </c>
      <c r="C144" s="53">
        <v>0</v>
      </c>
      <c r="D144" s="61">
        <v>0</v>
      </c>
      <c r="E144" s="60"/>
    </row>
    <row r="145" spans="1:5" x14ac:dyDescent="0.2">
      <c r="A145" s="59">
        <v>5259</v>
      </c>
      <c r="B145" s="52" t="s">
        <v>343</v>
      </c>
      <c r="C145" s="53">
        <v>0</v>
      </c>
      <c r="D145" s="61">
        <v>0</v>
      </c>
      <c r="E145" s="60"/>
    </row>
    <row r="146" spans="1:5" x14ac:dyDescent="0.2">
      <c r="A146" s="59">
        <v>5260</v>
      </c>
      <c r="B146" s="52" t="s">
        <v>344</v>
      </c>
      <c r="C146" s="53">
        <v>0</v>
      </c>
      <c r="D146" s="61">
        <v>0</v>
      </c>
      <c r="E146" s="60"/>
    </row>
    <row r="147" spans="1:5" x14ac:dyDescent="0.2">
      <c r="A147" s="59">
        <v>5261</v>
      </c>
      <c r="B147" s="52" t="s">
        <v>345</v>
      </c>
      <c r="C147" s="53">
        <v>0</v>
      </c>
      <c r="D147" s="61">
        <v>0</v>
      </c>
      <c r="E147" s="60"/>
    </row>
    <row r="148" spans="1:5" x14ac:dyDescent="0.2">
      <c r="A148" s="59">
        <v>5262</v>
      </c>
      <c r="B148" s="52" t="s">
        <v>346</v>
      </c>
      <c r="C148" s="53">
        <v>0</v>
      </c>
      <c r="D148" s="61">
        <v>0</v>
      </c>
      <c r="E148" s="60"/>
    </row>
    <row r="149" spans="1:5" x14ac:dyDescent="0.2">
      <c r="A149" s="59">
        <v>5270</v>
      </c>
      <c r="B149" s="52" t="s">
        <v>347</v>
      </c>
      <c r="C149" s="53">
        <v>0</v>
      </c>
      <c r="D149" s="61">
        <v>0</v>
      </c>
      <c r="E149" s="60"/>
    </row>
    <row r="150" spans="1:5" x14ac:dyDescent="0.2">
      <c r="A150" s="59">
        <v>5271</v>
      </c>
      <c r="B150" s="52" t="s">
        <v>348</v>
      </c>
      <c r="C150" s="53">
        <v>0</v>
      </c>
      <c r="D150" s="61">
        <v>0</v>
      </c>
      <c r="E150" s="60"/>
    </row>
    <row r="151" spans="1:5" x14ac:dyDescent="0.2">
      <c r="A151" s="59">
        <v>5280</v>
      </c>
      <c r="B151" s="52" t="s">
        <v>349</v>
      </c>
      <c r="C151" s="53">
        <v>0</v>
      </c>
      <c r="D151" s="61">
        <v>0</v>
      </c>
      <c r="E151" s="60"/>
    </row>
    <row r="152" spans="1:5" x14ac:dyDescent="0.2">
      <c r="A152" s="59">
        <v>5281</v>
      </c>
      <c r="B152" s="52" t="s">
        <v>350</v>
      </c>
      <c r="C152" s="53">
        <v>0</v>
      </c>
      <c r="D152" s="61">
        <v>0</v>
      </c>
      <c r="E152" s="60"/>
    </row>
    <row r="153" spans="1:5" x14ac:dyDescent="0.2">
      <c r="A153" s="59">
        <v>5282</v>
      </c>
      <c r="B153" s="52" t="s">
        <v>351</v>
      </c>
      <c r="C153" s="53">
        <v>0</v>
      </c>
      <c r="D153" s="61">
        <v>0</v>
      </c>
      <c r="E153" s="60"/>
    </row>
    <row r="154" spans="1:5" x14ac:dyDescent="0.2">
      <c r="A154" s="59">
        <v>5283</v>
      </c>
      <c r="B154" s="52" t="s">
        <v>352</v>
      </c>
      <c r="C154" s="53">
        <v>0</v>
      </c>
      <c r="D154" s="61">
        <v>0</v>
      </c>
      <c r="E154" s="60"/>
    </row>
    <row r="155" spans="1:5" x14ac:dyDescent="0.2">
      <c r="A155" s="59">
        <v>5284</v>
      </c>
      <c r="B155" s="52" t="s">
        <v>353</v>
      </c>
      <c r="C155" s="53">
        <v>0</v>
      </c>
      <c r="D155" s="61">
        <v>0</v>
      </c>
      <c r="E155" s="60"/>
    </row>
    <row r="156" spans="1:5" x14ac:dyDescent="0.2">
      <c r="A156" s="59">
        <v>5285</v>
      </c>
      <c r="B156" s="52" t="s">
        <v>354</v>
      </c>
      <c r="C156" s="53">
        <v>0</v>
      </c>
      <c r="D156" s="61">
        <v>0</v>
      </c>
      <c r="E156" s="60"/>
    </row>
    <row r="157" spans="1:5" x14ac:dyDescent="0.2">
      <c r="A157" s="59">
        <v>5290</v>
      </c>
      <c r="B157" s="52" t="s">
        <v>355</v>
      </c>
      <c r="C157" s="53">
        <v>0</v>
      </c>
      <c r="D157" s="61">
        <v>0</v>
      </c>
      <c r="E157" s="60"/>
    </row>
    <row r="158" spans="1:5" x14ac:dyDescent="0.2">
      <c r="A158" s="59">
        <v>5291</v>
      </c>
      <c r="B158" s="52" t="s">
        <v>356</v>
      </c>
      <c r="C158" s="53">
        <v>0</v>
      </c>
      <c r="D158" s="61">
        <v>0</v>
      </c>
      <c r="E158" s="60"/>
    </row>
    <row r="159" spans="1:5" x14ac:dyDescent="0.2">
      <c r="A159" s="59">
        <v>5292</v>
      </c>
      <c r="B159" s="52" t="s">
        <v>357</v>
      </c>
      <c r="C159" s="53">
        <v>0</v>
      </c>
      <c r="D159" s="61">
        <v>0</v>
      </c>
      <c r="E159" s="60"/>
    </row>
    <row r="160" spans="1:5" x14ac:dyDescent="0.2">
      <c r="A160" s="59">
        <v>5300</v>
      </c>
      <c r="B160" s="52" t="s">
        <v>358</v>
      </c>
      <c r="C160" s="53">
        <v>0</v>
      </c>
      <c r="D160" s="61">
        <v>0</v>
      </c>
      <c r="E160" s="60"/>
    </row>
    <row r="161" spans="1:5" x14ac:dyDescent="0.2">
      <c r="A161" s="59">
        <v>5310</v>
      </c>
      <c r="B161" s="52" t="s">
        <v>268</v>
      </c>
      <c r="C161" s="53">
        <v>0</v>
      </c>
      <c r="D161" s="61">
        <v>0</v>
      </c>
      <c r="E161" s="60"/>
    </row>
    <row r="162" spans="1:5" x14ac:dyDescent="0.2">
      <c r="A162" s="59">
        <v>5311</v>
      </c>
      <c r="B162" s="52" t="s">
        <v>359</v>
      </c>
      <c r="C162" s="53">
        <v>0</v>
      </c>
      <c r="D162" s="61">
        <v>0</v>
      </c>
      <c r="E162" s="60"/>
    </row>
    <row r="163" spans="1:5" x14ac:dyDescent="0.2">
      <c r="A163" s="59">
        <v>5312</v>
      </c>
      <c r="B163" s="52" t="s">
        <v>360</v>
      </c>
      <c r="C163" s="53">
        <v>0</v>
      </c>
      <c r="D163" s="61">
        <v>0</v>
      </c>
      <c r="E163" s="60"/>
    </row>
    <row r="164" spans="1:5" x14ac:dyDescent="0.2">
      <c r="A164" s="59">
        <v>5320</v>
      </c>
      <c r="B164" s="52" t="s">
        <v>269</v>
      </c>
      <c r="C164" s="53">
        <v>0</v>
      </c>
      <c r="D164" s="61">
        <v>0</v>
      </c>
      <c r="E164" s="60"/>
    </row>
    <row r="165" spans="1:5" x14ac:dyDescent="0.2">
      <c r="A165" s="59">
        <v>5321</v>
      </c>
      <c r="B165" s="52" t="s">
        <v>361</v>
      </c>
      <c r="C165" s="53">
        <v>0</v>
      </c>
      <c r="D165" s="61">
        <v>0</v>
      </c>
      <c r="E165" s="60"/>
    </row>
    <row r="166" spans="1:5" x14ac:dyDescent="0.2">
      <c r="A166" s="59">
        <v>5322</v>
      </c>
      <c r="B166" s="52" t="s">
        <v>362</v>
      </c>
      <c r="C166" s="53">
        <v>0</v>
      </c>
      <c r="D166" s="61">
        <v>0</v>
      </c>
      <c r="E166" s="60"/>
    </row>
    <row r="167" spans="1:5" x14ac:dyDescent="0.2">
      <c r="A167" s="59">
        <v>5330</v>
      </c>
      <c r="B167" s="52" t="s">
        <v>270</v>
      </c>
      <c r="C167" s="53">
        <v>0</v>
      </c>
      <c r="D167" s="61">
        <v>0</v>
      </c>
      <c r="E167" s="60"/>
    </row>
    <row r="168" spans="1:5" x14ac:dyDescent="0.2">
      <c r="A168" s="59">
        <v>5331</v>
      </c>
      <c r="B168" s="52" t="s">
        <v>363</v>
      </c>
      <c r="C168" s="53">
        <v>0</v>
      </c>
      <c r="D168" s="61">
        <v>0</v>
      </c>
      <c r="E168" s="60"/>
    </row>
    <row r="169" spans="1:5" x14ac:dyDescent="0.2">
      <c r="A169" s="59">
        <v>5332</v>
      </c>
      <c r="B169" s="52" t="s">
        <v>364</v>
      </c>
      <c r="C169" s="53">
        <v>0</v>
      </c>
      <c r="D169" s="61">
        <v>0</v>
      </c>
      <c r="E169" s="60"/>
    </row>
    <row r="170" spans="1:5" x14ac:dyDescent="0.2">
      <c r="A170" s="59">
        <v>5400</v>
      </c>
      <c r="B170" s="52" t="s">
        <v>365</v>
      </c>
      <c r="C170" s="53">
        <v>0</v>
      </c>
      <c r="D170" s="61">
        <v>0</v>
      </c>
      <c r="E170" s="60"/>
    </row>
    <row r="171" spans="1:5" x14ac:dyDescent="0.2">
      <c r="A171" s="59">
        <v>5410</v>
      </c>
      <c r="B171" s="52" t="s">
        <v>366</v>
      </c>
      <c r="C171" s="53">
        <v>0</v>
      </c>
      <c r="D171" s="61">
        <v>0</v>
      </c>
      <c r="E171" s="60"/>
    </row>
    <row r="172" spans="1:5" x14ac:dyDescent="0.2">
      <c r="A172" s="59">
        <v>5411</v>
      </c>
      <c r="B172" s="52" t="s">
        <v>367</v>
      </c>
      <c r="C172" s="53">
        <v>0</v>
      </c>
      <c r="D172" s="61">
        <v>0</v>
      </c>
      <c r="E172" s="60"/>
    </row>
    <row r="173" spans="1:5" x14ac:dyDescent="0.2">
      <c r="A173" s="59">
        <v>5412</v>
      </c>
      <c r="B173" s="52" t="s">
        <v>368</v>
      </c>
      <c r="C173" s="53">
        <v>0</v>
      </c>
      <c r="D173" s="61">
        <v>0</v>
      </c>
      <c r="E173" s="60"/>
    </row>
    <row r="174" spans="1:5" x14ac:dyDescent="0.2">
      <c r="A174" s="59">
        <v>5420</v>
      </c>
      <c r="B174" s="52" t="s">
        <v>369</v>
      </c>
      <c r="C174" s="53">
        <v>0</v>
      </c>
      <c r="D174" s="61">
        <v>0</v>
      </c>
      <c r="E174" s="60"/>
    </row>
    <row r="175" spans="1:5" x14ac:dyDescent="0.2">
      <c r="A175" s="59">
        <v>5421</v>
      </c>
      <c r="B175" s="52" t="s">
        <v>370</v>
      </c>
      <c r="C175" s="53">
        <v>0</v>
      </c>
      <c r="D175" s="61">
        <v>0</v>
      </c>
      <c r="E175" s="60"/>
    </row>
    <row r="176" spans="1:5" x14ac:dyDescent="0.2">
      <c r="A176" s="59">
        <v>5422</v>
      </c>
      <c r="B176" s="52" t="s">
        <v>371</v>
      </c>
      <c r="C176" s="53">
        <v>0</v>
      </c>
      <c r="D176" s="61">
        <v>0</v>
      </c>
      <c r="E176" s="60"/>
    </row>
    <row r="177" spans="1:5" x14ac:dyDescent="0.2">
      <c r="A177" s="59">
        <v>5430</v>
      </c>
      <c r="B177" s="52" t="s">
        <v>372</v>
      </c>
      <c r="C177" s="53">
        <v>0</v>
      </c>
      <c r="D177" s="61">
        <v>0</v>
      </c>
      <c r="E177" s="60"/>
    </row>
    <row r="178" spans="1:5" x14ac:dyDescent="0.2">
      <c r="A178" s="59">
        <v>5431</v>
      </c>
      <c r="B178" s="52" t="s">
        <v>373</v>
      </c>
      <c r="C178" s="53">
        <v>0</v>
      </c>
      <c r="D178" s="61">
        <v>0</v>
      </c>
      <c r="E178" s="60"/>
    </row>
    <row r="179" spans="1:5" x14ac:dyDescent="0.2">
      <c r="A179" s="59">
        <v>5432</v>
      </c>
      <c r="B179" s="52" t="s">
        <v>374</v>
      </c>
      <c r="C179" s="53">
        <v>0</v>
      </c>
      <c r="D179" s="61">
        <v>0</v>
      </c>
      <c r="E179" s="60"/>
    </row>
    <row r="180" spans="1:5" x14ac:dyDescent="0.2">
      <c r="A180" s="59">
        <v>5440</v>
      </c>
      <c r="B180" s="52" t="s">
        <v>375</v>
      </c>
      <c r="C180" s="53">
        <v>0</v>
      </c>
      <c r="D180" s="61">
        <v>0</v>
      </c>
      <c r="E180" s="60"/>
    </row>
    <row r="181" spans="1:5" x14ac:dyDescent="0.2">
      <c r="A181" s="59">
        <v>5441</v>
      </c>
      <c r="B181" s="52" t="s">
        <v>375</v>
      </c>
      <c r="C181" s="53">
        <v>0</v>
      </c>
      <c r="D181" s="61">
        <v>0</v>
      </c>
      <c r="E181" s="60"/>
    </row>
    <row r="182" spans="1:5" x14ac:dyDescent="0.2">
      <c r="A182" s="59">
        <v>5450</v>
      </c>
      <c r="B182" s="52" t="s">
        <v>376</v>
      </c>
      <c r="C182" s="53">
        <v>0</v>
      </c>
      <c r="D182" s="61">
        <v>0</v>
      </c>
      <c r="E182" s="60"/>
    </row>
    <row r="183" spans="1:5" x14ac:dyDescent="0.2">
      <c r="A183" s="59">
        <v>5451</v>
      </c>
      <c r="B183" s="52" t="s">
        <v>377</v>
      </c>
      <c r="C183" s="53">
        <v>0</v>
      </c>
      <c r="D183" s="61">
        <v>0</v>
      </c>
      <c r="E183" s="60"/>
    </row>
    <row r="184" spans="1:5" x14ac:dyDescent="0.2">
      <c r="A184" s="59">
        <v>5452</v>
      </c>
      <c r="B184" s="52" t="s">
        <v>378</v>
      </c>
      <c r="C184" s="53">
        <v>0</v>
      </c>
      <c r="D184" s="61">
        <v>0</v>
      </c>
      <c r="E184" s="60"/>
    </row>
    <row r="185" spans="1:5" x14ac:dyDescent="0.2">
      <c r="A185" s="59">
        <v>5500</v>
      </c>
      <c r="B185" s="52" t="s">
        <v>379</v>
      </c>
      <c r="C185" s="53">
        <v>1465509865.8800001</v>
      </c>
      <c r="D185" s="61">
        <v>8.7444069666868629E-2</v>
      </c>
      <c r="E185" s="60"/>
    </row>
    <row r="186" spans="1:5" x14ac:dyDescent="0.2">
      <c r="A186" s="59">
        <v>5510</v>
      </c>
      <c r="B186" s="52" t="s">
        <v>380</v>
      </c>
      <c r="C186" s="53">
        <v>222396058.68000001</v>
      </c>
      <c r="D186" s="61">
        <v>1.3269932125071968E-2</v>
      </c>
      <c r="E186" s="60"/>
    </row>
    <row r="187" spans="1:5" x14ac:dyDescent="0.2">
      <c r="A187" s="59">
        <v>5511</v>
      </c>
      <c r="B187" s="52" t="s">
        <v>381</v>
      </c>
      <c r="C187" s="53">
        <v>0</v>
      </c>
      <c r="D187" s="61">
        <v>0</v>
      </c>
      <c r="E187" s="60"/>
    </row>
    <row r="188" spans="1:5" x14ac:dyDescent="0.2">
      <c r="A188" s="59">
        <v>5512</v>
      </c>
      <c r="B188" s="52" t="s">
        <v>382</v>
      </c>
      <c r="C188" s="53">
        <v>0</v>
      </c>
      <c r="D188" s="61">
        <v>0</v>
      </c>
      <c r="E188" s="60"/>
    </row>
    <row r="189" spans="1:5" x14ac:dyDescent="0.2">
      <c r="A189" s="59">
        <v>5513</v>
      </c>
      <c r="B189" s="52" t="s">
        <v>383</v>
      </c>
      <c r="C189" s="53">
        <v>0</v>
      </c>
      <c r="D189" s="61">
        <v>0</v>
      </c>
      <c r="E189" s="60"/>
    </row>
    <row r="190" spans="1:5" x14ac:dyDescent="0.2">
      <c r="A190" s="59">
        <v>5514</v>
      </c>
      <c r="B190" s="52" t="s">
        <v>384</v>
      </c>
      <c r="C190" s="53">
        <v>0</v>
      </c>
      <c r="D190" s="61">
        <v>0</v>
      </c>
      <c r="E190" s="60"/>
    </row>
    <row r="191" spans="1:5" x14ac:dyDescent="0.2">
      <c r="A191" s="59">
        <v>5515</v>
      </c>
      <c r="B191" s="52" t="s">
        <v>385</v>
      </c>
      <c r="C191" s="53">
        <v>217594165.19</v>
      </c>
      <c r="D191" s="61">
        <v>1.2983412655876648E-2</v>
      </c>
      <c r="E191" s="60"/>
    </row>
    <row r="192" spans="1:5" x14ac:dyDescent="0.2">
      <c r="A192" s="59">
        <v>5516</v>
      </c>
      <c r="B192" s="52" t="s">
        <v>386</v>
      </c>
      <c r="C192" s="53">
        <v>0</v>
      </c>
      <c r="D192" s="61">
        <v>0</v>
      </c>
      <c r="E192" s="60"/>
    </row>
    <row r="193" spans="1:5" x14ac:dyDescent="0.2">
      <c r="A193" s="59">
        <v>5517</v>
      </c>
      <c r="B193" s="52" t="s">
        <v>387</v>
      </c>
      <c r="C193" s="53">
        <v>0</v>
      </c>
      <c r="D193" s="61">
        <v>0</v>
      </c>
      <c r="E193" s="60"/>
    </row>
    <row r="194" spans="1:5" x14ac:dyDescent="0.2">
      <c r="A194" s="59">
        <v>5518</v>
      </c>
      <c r="B194" s="52" t="s">
        <v>388</v>
      </c>
      <c r="C194" s="53">
        <v>4801893.49</v>
      </c>
      <c r="D194" s="61">
        <v>2.8651946919532051E-4</v>
      </c>
      <c r="E194" s="60"/>
    </row>
    <row r="195" spans="1:5" x14ac:dyDescent="0.2">
      <c r="A195" s="59">
        <v>5520</v>
      </c>
      <c r="B195" s="52" t="s">
        <v>389</v>
      </c>
      <c r="C195" s="53">
        <v>0</v>
      </c>
      <c r="D195" s="61">
        <v>0</v>
      </c>
      <c r="E195" s="60"/>
    </row>
    <row r="196" spans="1:5" x14ac:dyDescent="0.2">
      <c r="A196" s="59">
        <v>5521</v>
      </c>
      <c r="B196" s="52" t="s">
        <v>390</v>
      </c>
      <c r="C196" s="53">
        <v>0</v>
      </c>
      <c r="D196" s="61">
        <v>0</v>
      </c>
      <c r="E196" s="60"/>
    </row>
    <row r="197" spans="1:5" x14ac:dyDescent="0.2">
      <c r="A197" s="59">
        <v>5522</v>
      </c>
      <c r="B197" s="52" t="s">
        <v>391</v>
      </c>
      <c r="C197" s="53">
        <v>0</v>
      </c>
      <c r="D197" s="61">
        <v>0</v>
      </c>
      <c r="E197" s="60"/>
    </row>
    <row r="198" spans="1:5" x14ac:dyDescent="0.2">
      <c r="A198" s="59">
        <v>5530</v>
      </c>
      <c r="B198" s="52" t="s">
        <v>392</v>
      </c>
      <c r="C198" s="53">
        <v>1243113799.72</v>
      </c>
      <c r="D198" s="61">
        <v>7.4174137095479875E-2</v>
      </c>
      <c r="E198" s="60"/>
    </row>
    <row r="199" spans="1:5" x14ac:dyDescent="0.2">
      <c r="A199" s="59">
        <v>5531</v>
      </c>
      <c r="B199" s="52" t="s">
        <v>393</v>
      </c>
      <c r="C199" s="53">
        <v>0</v>
      </c>
      <c r="D199" s="61">
        <v>0</v>
      </c>
      <c r="E199" s="60"/>
    </row>
    <row r="200" spans="1:5" x14ac:dyDescent="0.2">
      <c r="A200" s="59">
        <v>5532</v>
      </c>
      <c r="B200" s="52" t="s">
        <v>394</v>
      </c>
      <c r="C200" s="53">
        <v>0</v>
      </c>
      <c r="D200" s="61">
        <v>0</v>
      </c>
      <c r="E200" s="60"/>
    </row>
    <row r="201" spans="1:5" x14ac:dyDescent="0.2">
      <c r="A201" s="59">
        <v>5533</v>
      </c>
      <c r="B201" s="52" t="s">
        <v>395</v>
      </c>
      <c r="C201" s="53">
        <v>0</v>
      </c>
      <c r="D201" s="61">
        <v>0</v>
      </c>
      <c r="E201" s="60"/>
    </row>
    <row r="202" spans="1:5" x14ac:dyDescent="0.2">
      <c r="A202" s="59">
        <v>5534</v>
      </c>
      <c r="B202" s="52" t="s">
        <v>396</v>
      </c>
      <c r="C202" s="53">
        <v>0</v>
      </c>
      <c r="D202" s="61">
        <v>0</v>
      </c>
      <c r="E202" s="60"/>
    </row>
    <row r="203" spans="1:5" x14ac:dyDescent="0.2">
      <c r="A203" s="59">
        <v>5535</v>
      </c>
      <c r="B203" s="52" t="s">
        <v>397</v>
      </c>
      <c r="C203" s="53">
        <v>1243113799.72</v>
      </c>
      <c r="D203" s="61">
        <v>7.4174137095479875E-2</v>
      </c>
      <c r="E203" s="60"/>
    </row>
    <row r="204" spans="1:5" x14ac:dyDescent="0.2">
      <c r="A204" s="59">
        <v>5590</v>
      </c>
      <c r="B204" s="52" t="s">
        <v>398</v>
      </c>
      <c r="C204" s="53">
        <v>7.48</v>
      </c>
      <c r="D204" s="61">
        <v>4.4631677775530948E-10</v>
      </c>
      <c r="E204" s="60"/>
    </row>
    <row r="205" spans="1:5" x14ac:dyDescent="0.2">
      <c r="A205" s="59">
        <v>5591</v>
      </c>
      <c r="B205" s="52" t="s">
        <v>399</v>
      </c>
      <c r="C205" s="53">
        <v>0</v>
      </c>
      <c r="D205" s="61">
        <v>0</v>
      </c>
      <c r="E205" s="60"/>
    </row>
    <row r="206" spans="1:5" x14ac:dyDescent="0.2">
      <c r="A206" s="59">
        <v>5592</v>
      </c>
      <c r="B206" s="52" t="s">
        <v>400</v>
      </c>
      <c r="C206" s="53">
        <v>0</v>
      </c>
      <c r="D206" s="61">
        <v>0</v>
      </c>
      <c r="E206" s="60"/>
    </row>
    <row r="207" spans="1:5" x14ac:dyDescent="0.2">
      <c r="A207" s="59">
        <v>5593</v>
      </c>
      <c r="B207" s="52" t="s">
        <v>401</v>
      </c>
      <c r="C207" s="53">
        <v>0</v>
      </c>
      <c r="D207" s="61">
        <v>0</v>
      </c>
      <c r="E207" s="60"/>
    </row>
    <row r="208" spans="1:5" x14ac:dyDescent="0.2">
      <c r="A208" s="59">
        <v>5594</v>
      </c>
      <c r="B208" s="52" t="s">
        <v>402</v>
      </c>
      <c r="C208" s="53">
        <v>0</v>
      </c>
      <c r="D208" s="61">
        <v>0</v>
      </c>
      <c r="E208" s="60"/>
    </row>
    <row r="209" spans="1:5" x14ac:dyDescent="0.2">
      <c r="A209" s="59">
        <v>5595</v>
      </c>
      <c r="B209" s="52" t="s">
        <v>403</v>
      </c>
      <c r="C209" s="53">
        <v>0</v>
      </c>
      <c r="D209" s="61">
        <v>0</v>
      </c>
      <c r="E209" s="60"/>
    </row>
    <row r="210" spans="1:5" x14ac:dyDescent="0.2">
      <c r="A210" s="59">
        <v>5596</v>
      </c>
      <c r="B210" s="52" t="s">
        <v>294</v>
      </c>
      <c r="C210" s="53">
        <v>0</v>
      </c>
      <c r="D210" s="61">
        <v>0</v>
      </c>
      <c r="E210" s="60"/>
    </row>
    <row r="211" spans="1:5" x14ac:dyDescent="0.2">
      <c r="A211" s="59">
        <v>5597</v>
      </c>
      <c r="B211" s="52" t="s">
        <v>404</v>
      </c>
      <c r="C211" s="53">
        <v>0</v>
      </c>
      <c r="D211" s="61">
        <v>0</v>
      </c>
      <c r="E211" s="60"/>
    </row>
    <row r="212" spans="1:5" x14ac:dyDescent="0.2">
      <c r="A212" s="59">
        <v>5598</v>
      </c>
      <c r="B212" s="52" t="s">
        <v>405</v>
      </c>
      <c r="C212" s="53">
        <v>0</v>
      </c>
      <c r="D212" s="61">
        <v>0</v>
      </c>
      <c r="E212" s="60"/>
    </row>
    <row r="213" spans="1:5" x14ac:dyDescent="0.2">
      <c r="A213" s="59">
        <v>5599</v>
      </c>
      <c r="B213" s="52" t="s">
        <v>406</v>
      </c>
      <c r="C213" s="53">
        <v>7.48</v>
      </c>
      <c r="D213" s="61">
        <v>4.4631677775530948E-10</v>
      </c>
      <c r="E213" s="60"/>
    </row>
    <row r="214" spans="1:5" x14ac:dyDescent="0.2">
      <c r="A214" s="59">
        <v>5600</v>
      </c>
      <c r="B214" s="52" t="s">
        <v>407</v>
      </c>
      <c r="C214" s="53">
        <v>0</v>
      </c>
      <c r="D214" s="61">
        <v>0</v>
      </c>
      <c r="E214" s="60"/>
    </row>
    <row r="215" spans="1:5" x14ac:dyDescent="0.2">
      <c r="A215" s="59">
        <v>5610</v>
      </c>
      <c r="B215" s="52" t="s">
        <v>408</v>
      </c>
      <c r="C215" s="53">
        <v>0</v>
      </c>
      <c r="D215" s="61">
        <v>0</v>
      </c>
      <c r="E215" s="60"/>
    </row>
    <row r="216" spans="1:5" x14ac:dyDescent="0.2">
      <c r="A216" s="59">
        <v>5611</v>
      </c>
      <c r="B216" s="52" t="s">
        <v>409</v>
      </c>
      <c r="C216" s="53">
        <v>0</v>
      </c>
      <c r="D216" s="61">
        <v>0</v>
      </c>
      <c r="E216" s="60"/>
    </row>
    <row r="218" spans="1:5" x14ac:dyDescent="0.2">
      <c r="B218" s="38" t="s">
        <v>66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9055118110236221" right="0.70866141732283472" top="0.74803149606299213" bottom="0.74803149606299213" header="0.31496062992125984" footer="0.31496062992125984"/>
  <pageSetup scale="95" fitToHeight="1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9C85C-1791-4E2C-B96C-9AE59446CA9A}">
  <sheetPr>
    <tabColor rgb="FFFFC000"/>
    <pageSetUpPr fitToPage="1"/>
  </sheetPr>
  <dimension ref="A1:E29"/>
  <sheetViews>
    <sheetView showGridLines="0" workbookViewId="0">
      <selection activeCell="E148" sqref="E148:E149"/>
    </sheetView>
  </sheetViews>
  <sheetFormatPr baseColWidth="10" defaultColWidth="9.140625" defaultRowHeight="11.25" x14ac:dyDescent="0.2"/>
  <cols>
    <col min="1" max="1" width="10" style="65" customWidth="1"/>
    <col min="2" max="2" width="48.140625" style="65" customWidth="1"/>
    <col min="3" max="3" width="22.85546875" style="65" customWidth="1"/>
    <col min="4" max="5" width="16.7109375" style="65" customWidth="1"/>
    <col min="6" max="16384" width="9.140625" style="65"/>
  </cols>
  <sheetData>
    <row r="1" spans="1:5" ht="18.95" customHeight="1" x14ac:dyDescent="0.2">
      <c r="A1" s="62" t="s">
        <v>0</v>
      </c>
      <c r="B1" s="62"/>
      <c r="C1" s="62"/>
      <c r="D1" s="63" t="s">
        <v>67</v>
      </c>
      <c r="E1" s="64">
        <v>2023</v>
      </c>
    </row>
    <row r="2" spans="1:5" ht="18.95" customHeight="1" x14ac:dyDescent="0.2">
      <c r="A2" s="62" t="s">
        <v>410</v>
      </c>
      <c r="B2" s="62"/>
      <c r="C2" s="62"/>
      <c r="D2" s="63" t="s">
        <v>69</v>
      </c>
      <c r="E2" s="64" t="s">
        <v>4</v>
      </c>
    </row>
    <row r="3" spans="1:5" ht="18.95" customHeight="1" x14ac:dyDescent="0.2">
      <c r="A3" s="62" t="s">
        <v>5</v>
      </c>
      <c r="B3" s="62"/>
      <c r="C3" s="62"/>
      <c r="D3" s="63" t="s">
        <v>70</v>
      </c>
      <c r="E3" s="64">
        <v>4</v>
      </c>
    </row>
    <row r="4" spans="1:5" x14ac:dyDescent="0.2">
      <c r="A4" s="66" t="s">
        <v>71</v>
      </c>
      <c r="B4" s="67"/>
      <c r="C4" s="67"/>
      <c r="D4" s="67"/>
      <c r="E4" s="67"/>
    </row>
    <row r="6" spans="1:5" x14ac:dyDescent="0.2">
      <c r="A6" s="67" t="s">
        <v>411</v>
      </c>
      <c r="B6" s="67"/>
      <c r="C6" s="67"/>
      <c r="D6" s="67"/>
      <c r="E6" s="67"/>
    </row>
    <row r="7" spans="1:5" x14ac:dyDescent="0.2">
      <c r="A7" s="68" t="s">
        <v>73</v>
      </c>
      <c r="B7" s="68" t="s">
        <v>74</v>
      </c>
      <c r="C7" s="68" t="s">
        <v>75</v>
      </c>
      <c r="D7" s="68" t="s">
        <v>76</v>
      </c>
      <c r="E7" s="68" t="s">
        <v>195</v>
      </c>
    </row>
    <row r="8" spans="1:5" x14ac:dyDescent="0.2">
      <c r="A8" s="69">
        <v>3110</v>
      </c>
      <c r="B8" s="65" t="s">
        <v>269</v>
      </c>
      <c r="C8" s="70">
        <v>8023225436.5100002</v>
      </c>
    </row>
    <row r="9" spans="1:5" x14ac:dyDescent="0.2">
      <c r="A9" s="69">
        <v>3120</v>
      </c>
      <c r="B9" s="65" t="s">
        <v>412</v>
      </c>
      <c r="C9" s="70">
        <v>35468707.210000001</v>
      </c>
    </row>
    <row r="10" spans="1:5" x14ac:dyDescent="0.2">
      <c r="A10" s="69">
        <v>3130</v>
      </c>
      <c r="B10" s="65" t="s">
        <v>413</v>
      </c>
      <c r="C10" s="70">
        <v>9109600.0999999996</v>
      </c>
    </row>
    <row r="12" spans="1:5" x14ac:dyDescent="0.2">
      <c r="A12" s="67" t="s">
        <v>414</v>
      </c>
      <c r="B12" s="67"/>
      <c r="C12" s="67"/>
      <c r="D12" s="67"/>
      <c r="E12" s="67"/>
    </row>
    <row r="13" spans="1:5" x14ac:dyDescent="0.2">
      <c r="A13" s="68" t="s">
        <v>73</v>
      </c>
      <c r="B13" s="68" t="s">
        <v>74</v>
      </c>
      <c r="C13" s="68" t="s">
        <v>75</v>
      </c>
      <c r="D13" s="68" t="s">
        <v>415</v>
      </c>
      <c r="E13" s="68"/>
    </row>
    <row r="14" spans="1:5" x14ac:dyDescent="0.2">
      <c r="A14" s="69">
        <v>3210</v>
      </c>
      <c r="B14" s="65" t="s">
        <v>416</v>
      </c>
      <c r="C14" s="70">
        <v>-332645575.98000002</v>
      </c>
    </row>
    <row r="15" spans="1:5" x14ac:dyDescent="0.2">
      <c r="A15" s="69">
        <v>3220</v>
      </c>
      <c r="B15" s="65" t="s">
        <v>417</v>
      </c>
      <c r="C15" s="70">
        <v>32364148.670000002</v>
      </c>
    </row>
    <row r="16" spans="1:5" x14ac:dyDescent="0.2">
      <c r="A16" s="69">
        <v>3230</v>
      </c>
      <c r="B16" s="65" t="s">
        <v>418</v>
      </c>
      <c r="C16" s="41">
        <v>0</v>
      </c>
    </row>
    <row r="17" spans="1:3" x14ac:dyDescent="0.2">
      <c r="A17" s="69">
        <v>3231</v>
      </c>
      <c r="B17" s="65" t="s">
        <v>419</v>
      </c>
      <c r="C17" s="41">
        <v>0</v>
      </c>
    </row>
    <row r="18" spans="1:3" x14ac:dyDescent="0.2">
      <c r="A18" s="69">
        <v>3232</v>
      </c>
      <c r="B18" s="65" t="s">
        <v>420</v>
      </c>
      <c r="C18" s="41">
        <v>0</v>
      </c>
    </row>
    <row r="19" spans="1:3" x14ac:dyDescent="0.2">
      <c r="A19" s="69">
        <v>3233</v>
      </c>
      <c r="B19" s="65" t="s">
        <v>421</v>
      </c>
      <c r="C19" s="41">
        <v>0</v>
      </c>
    </row>
    <row r="20" spans="1:3" x14ac:dyDescent="0.2">
      <c r="A20" s="69">
        <v>3239</v>
      </c>
      <c r="B20" s="65" t="s">
        <v>422</v>
      </c>
      <c r="C20" s="41">
        <v>0</v>
      </c>
    </row>
    <row r="21" spans="1:3" x14ac:dyDescent="0.2">
      <c r="A21" s="69">
        <v>3240</v>
      </c>
      <c r="B21" s="65" t="s">
        <v>423</v>
      </c>
      <c r="C21" s="41">
        <v>0</v>
      </c>
    </row>
    <row r="22" spans="1:3" x14ac:dyDescent="0.2">
      <c r="A22" s="69">
        <v>3241</v>
      </c>
      <c r="B22" s="65" t="s">
        <v>424</v>
      </c>
      <c r="C22" s="41">
        <v>0</v>
      </c>
    </row>
    <row r="23" spans="1:3" x14ac:dyDescent="0.2">
      <c r="A23" s="69">
        <v>3242</v>
      </c>
      <c r="B23" s="65" t="s">
        <v>425</v>
      </c>
      <c r="C23" s="41">
        <v>0</v>
      </c>
    </row>
    <row r="24" spans="1:3" x14ac:dyDescent="0.2">
      <c r="A24" s="69">
        <v>3243</v>
      </c>
      <c r="B24" s="65" t="s">
        <v>426</v>
      </c>
      <c r="C24" s="41">
        <v>0</v>
      </c>
    </row>
    <row r="25" spans="1:3" x14ac:dyDescent="0.2">
      <c r="A25" s="69">
        <v>3250</v>
      </c>
      <c r="B25" s="65" t="s">
        <v>427</v>
      </c>
      <c r="C25" s="41">
        <v>0</v>
      </c>
    </row>
    <row r="26" spans="1:3" x14ac:dyDescent="0.2">
      <c r="A26" s="69">
        <v>3251</v>
      </c>
      <c r="B26" s="65" t="s">
        <v>428</v>
      </c>
      <c r="C26" s="41">
        <v>0</v>
      </c>
    </row>
    <row r="27" spans="1:3" x14ac:dyDescent="0.2">
      <c r="A27" s="69">
        <v>3252</v>
      </c>
      <c r="B27" s="65" t="s">
        <v>429</v>
      </c>
      <c r="C27" s="41">
        <v>0</v>
      </c>
    </row>
    <row r="29" spans="1:3" x14ac:dyDescent="0.2">
      <c r="B29" s="65" t="s">
        <v>66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9055118110236221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2178B-E6AC-4456-B2B7-6939D208B11D}">
  <sheetPr>
    <tabColor rgb="FFFFC000"/>
    <pageSetUpPr fitToPage="1"/>
  </sheetPr>
  <dimension ref="A1:F137"/>
  <sheetViews>
    <sheetView showGridLines="0" topLeftCell="A109" workbookViewId="0">
      <selection activeCell="B143" sqref="B143"/>
    </sheetView>
  </sheetViews>
  <sheetFormatPr baseColWidth="10" defaultColWidth="9.140625" defaultRowHeight="11.25" x14ac:dyDescent="0.2"/>
  <cols>
    <col min="1" max="1" width="10" style="65" customWidth="1"/>
    <col min="2" max="2" width="63.42578125" style="65" bestFit="1" customWidth="1"/>
    <col min="3" max="3" width="15.28515625" style="65" bestFit="1" customWidth="1"/>
    <col min="4" max="4" width="16.42578125" style="65" bestFit="1" customWidth="1"/>
    <col min="5" max="5" width="10.7109375" style="65" customWidth="1"/>
    <col min="6" max="6" width="10.5703125" style="65" bestFit="1" customWidth="1"/>
    <col min="7" max="16384" width="9.140625" style="65"/>
  </cols>
  <sheetData>
    <row r="1" spans="1:5" s="71" customFormat="1" ht="18.95" customHeight="1" x14ac:dyDescent="0.25">
      <c r="A1" s="62" t="str">
        <f>[1]ESF!A1</f>
        <v>Nombre del Ente Público</v>
      </c>
      <c r="B1" s="62"/>
      <c r="C1" s="62"/>
      <c r="D1" s="63" t="s">
        <v>67</v>
      </c>
      <c r="E1" s="64">
        <f>'[1]Notas a los Edos Financieros'!D1</f>
        <v>2023</v>
      </c>
    </row>
    <row r="2" spans="1:5" s="71" customFormat="1" ht="18.95" customHeight="1" x14ac:dyDescent="0.25">
      <c r="A2" s="62" t="s">
        <v>430</v>
      </c>
      <c r="B2" s="62"/>
      <c r="C2" s="62"/>
      <c r="D2" s="63" t="s">
        <v>69</v>
      </c>
      <c r="E2" s="64" t="str">
        <f>'[1]Notas a los Edos Financieros'!D2</f>
        <v>Trimestral</v>
      </c>
    </row>
    <row r="3" spans="1:5" s="71" customFormat="1" ht="18.95" customHeight="1" x14ac:dyDescent="0.25">
      <c r="A3" s="62" t="s">
        <v>5</v>
      </c>
      <c r="B3" s="62"/>
      <c r="C3" s="62"/>
      <c r="D3" s="63" t="s">
        <v>70</v>
      </c>
      <c r="E3" s="64">
        <v>4</v>
      </c>
    </row>
    <row r="4" spans="1:5" x14ac:dyDescent="0.2">
      <c r="A4" s="66" t="s">
        <v>71</v>
      </c>
      <c r="B4" s="67"/>
      <c r="C4" s="67"/>
      <c r="D4" s="67"/>
      <c r="E4" s="67"/>
    </row>
    <row r="6" spans="1:5" x14ac:dyDescent="0.2">
      <c r="A6" s="67" t="s">
        <v>431</v>
      </c>
      <c r="B6" s="67"/>
      <c r="C6" s="67"/>
      <c r="D6" s="67"/>
    </row>
    <row r="7" spans="1:5" x14ac:dyDescent="0.2">
      <c r="A7" s="68" t="s">
        <v>73</v>
      </c>
      <c r="B7" s="68" t="s">
        <v>432</v>
      </c>
      <c r="C7" s="72">
        <v>2023</v>
      </c>
      <c r="D7" s="72">
        <v>2022</v>
      </c>
    </row>
    <row r="8" spans="1:5" x14ac:dyDescent="0.2">
      <c r="A8" s="69">
        <v>1111</v>
      </c>
      <c r="B8" s="65" t="s">
        <v>433</v>
      </c>
      <c r="C8" s="73">
        <v>0</v>
      </c>
      <c r="D8" s="73">
        <v>0</v>
      </c>
    </row>
    <row r="9" spans="1:5" x14ac:dyDescent="0.2">
      <c r="A9" s="69">
        <v>1112</v>
      </c>
      <c r="B9" s="65" t="s">
        <v>434</v>
      </c>
      <c r="C9" s="73">
        <v>957761593.91999996</v>
      </c>
      <c r="D9" s="73">
        <v>834569417.61000001</v>
      </c>
    </row>
    <row r="10" spans="1:5" x14ac:dyDescent="0.2">
      <c r="A10" s="69">
        <v>1113</v>
      </c>
      <c r="B10" s="65" t="s">
        <v>435</v>
      </c>
      <c r="C10" s="73">
        <v>0</v>
      </c>
      <c r="D10" s="73">
        <v>0</v>
      </c>
    </row>
    <row r="11" spans="1:5" x14ac:dyDescent="0.2">
      <c r="A11" s="69">
        <v>1114</v>
      </c>
      <c r="B11" s="65" t="s">
        <v>77</v>
      </c>
      <c r="C11" s="73">
        <v>0</v>
      </c>
      <c r="D11" s="73">
        <v>0</v>
      </c>
    </row>
    <row r="12" spans="1:5" x14ac:dyDescent="0.2">
      <c r="A12" s="69">
        <v>1115</v>
      </c>
      <c r="B12" s="65" t="s">
        <v>78</v>
      </c>
      <c r="C12" s="73">
        <v>0</v>
      </c>
      <c r="D12" s="73">
        <v>0</v>
      </c>
    </row>
    <row r="13" spans="1:5" x14ac:dyDescent="0.2">
      <c r="A13" s="69">
        <v>1116</v>
      </c>
      <c r="B13" s="65" t="s">
        <v>436</v>
      </c>
      <c r="C13" s="73">
        <v>0</v>
      </c>
      <c r="D13" s="73">
        <v>0</v>
      </c>
    </row>
    <row r="14" spans="1:5" x14ac:dyDescent="0.2">
      <c r="A14" s="69">
        <v>1119</v>
      </c>
      <c r="B14" s="65" t="s">
        <v>437</v>
      </c>
      <c r="C14" s="73">
        <v>0</v>
      </c>
      <c r="D14" s="73">
        <v>0</v>
      </c>
    </row>
    <row r="15" spans="1:5" x14ac:dyDescent="0.2">
      <c r="A15" s="74">
        <v>1110</v>
      </c>
      <c r="B15" s="75" t="s">
        <v>438</v>
      </c>
      <c r="C15" s="76">
        <f>SUM(C8:C14)</f>
        <v>957761593.91999996</v>
      </c>
      <c r="D15" s="76">
        <f>SUM(D8:D14)</f>
        <v>834569417.61000001</v>
      </c>
    </row>
    <row r="18" spans="1:6" x14ac:dyDescent="0.2">
      <c r="A18" s="67" t="s">
        <v>439</v>
      </c>
      <c r="B18" s="67"/>
      <c r="C18" s="67"/>
      <c r="D18" s="67"/>
    </row>
    <row r="19" spans="1:6" x14ac:dyDescent="0.2">
      <c r="A19" s="68" t="s">
        <v>73</v>
      </c>
      <c r="B19" s="68" t="s">
        <v>432</v>
      </c>
      <c r="C19" s="72" t="s">
        <v>440</v>
      </c>
      <c r="D19" s="72" t="s">
        <v>441</v>
      </c>
    </row>
    <row r="20" spans="1:6" x14ac:dyDescent="0.2">
      <c r="A20" s="74">
        <v>1230</v>
      </c>
      <c r="B20" s="77" t="s">
        <v>128</v>
      </c>
      <c r="C20" s="76">
        <f>SUM(C21:C27)</f>
        <v>139781100.06999999</v>
      </c>
      <c r="D20" s="76">
        <f>SUM(D21:D27)</f>
        <v>139781100.03999999</v>
      </c>
    </row>
    <row r="21" spans="1:6" x14ac:dyDescent="0.2">
      <c r="A21" s="69">
        <v>1231</v>
      </c>
      <c r="B21" s="65" t="s">
        <v>129</v>
      </c>
      <c r="C21" s="73">
        <v>0</v>
      </c>
      <c r="D21" s="73">
        <v>0</v>
      </c>
    </row>
    <row r="22" spans="1:6" x14ac:dyDescent="0.2">
      <c r="A22" s="69">
        <v>1232</v>
      </c>
      <c r="B22" s="65" t="s">
        <v>130</v>
      </c>
      <c r="C22" s="73">
        <v>0</v>
      </c>
      <c r="D22" s="73">
        <v>0</v>
      </c>
    </row>
    <row r="23" spans="1:6" x14ac:dyDescent="0.2">
      <c r="A23" s="69">
        <v>1233</v>
      </c>
      <c r="B23" s="65" t="s">
        <v>131</v>
      </c>
      <c r="C23" s="73">
        <v>0</v>
      </c>
      <c r="D23" s="73">
        <v>0</v>
      </c>
    </row>
    <row r="24" spans="1:6" x14ac:dyDescent="0.2">
      <c r="A24" s="69">
        <v>1234</v>
      </c>
      <c r="B24" s="65" t="s">
        <v>132</v>
      </c>
      <c r="C24" s="73">
        <v>0</v>
      </c>
      <c r="D24" s="73">
        <v>0</v>
      </c>
    </row>
    <row r="25" spans="1:6" x14ac:dyDescent="0.2">
      <c r="A25" s="69">
        <v>1235</v>
      </c>
      <c r="B25" s="65" t="s">
        <v>133</v>
      </c>
      <c r="C25" s="73">
        <v>0</v>
      </c>
      <c r="D25" s="73">
        <v>0</v>
      </c>
    </row>
    <row r="26" spans="1:6" x14ac:dyDescent="0.2">
      <c r="A26" s="69">
        <v>1236</v>
      </c>
      <c r="B26" s="65" t="s">
        <v>134</v>
      </c>
      <c r="C26" s="73">
        <v>139781100.06999999</v>
      </c>
      <c r="D26" s="73">
        <v>139781100.03999999</v>
      </c>
    </row>
    <row r="27" spans="1:6" x14ac:dyDescent="0.2">
      <c r="A27" s="69">
        <v>1239</v>
      </c>
      <c r="B27" s="65" t="s">
        <v>135</v>
      </c>
      <c r="C27" s="73">
        <v>0</v>
      </c>
      <c r="D27" s="73">
        <v>0</v>
      </c>
    </row>
    <row r="28" spans="1:6" x14ac:dyDescent="0.2">
      <c r="A28" s="74">
        <v>1240</v>
      </c>
      <c r="B28" s="77" t="s">
        <v>136</v>
      </c>
      <c r="C28" s="76">
        <f>SUM(C29:C36)</f>
        <v>150186004.29999998</v>
      </c>
      <c r="D28" s="76">
        <f>SUM(D29:D36)</f>
        <v>142360040.99000001</v>
      </c>
      <c r="F28" s="73"/>
    </row>
    <row r="29" spans="1:6" x14ac:dyDescent="0.2">
      <c r="A29" s="69">
        <v>1241</v>
      </c>
      <c r="B29" s="65" t="s">
        <v>137</v>
      </c>
      <c r="C29" s="73">
        <v>47878008.469999999</v>
      </c>
      <c r="D29" s="73">
        <v>47290931.259999998</v>
      </c>
    </row>
    <row r="30" spans="1:6" x14ac:dyDescent="0.2">
      <c r="A30" s="69">
        <v>1242</v>
      </c>
      <c r="B30" s="65" t="s">
        <v>138</v>
      </c>
      <c r="C30" s="73">
        <v>411850.96</v>
      </c>
      <c r="D30" s="73">
        <v>411850.96</v>
      </c>
    </row>
    <row r="31" spans="1:6" x14ac:dyDescent="0.2">
      <c r="A31" s="69">
        <v>1243</v>
      </c>
      <c r="B31" s="65" t="s">
        <v>139</v>
      </c>
      <c r="C31" s="73">
        <v>96532049.709999993</v>
      </c>
      <c r="D31" s="73">
        <v>89485806.510000005</v>
      </c>
    </row>
    <row r="32" spans="1:6" x14ac:dyDescent="0.2">
      <c r="A32" s="69">
        <v>1244</v>
      </c>
      <c r="B32" s="65" t="s">
        <v>140</v>
      </c>
      <c r="C32" s="73">
        <v>435400</v>
      </c>
      <c r="D32" s="73">
        <v>435400</v>
      </c>
    </row>
    <row r="33" spans="1:5" x14ac:dyDescent="0.2">
      <c r="A33" s="69">
        <v>1245</v>
      </c>
      <c r="B33" s="65" t="s">
        <v>141</v>
      </c>
      <c r="C33" s="73">
        <v>0</v>
      </c>
      <c r="D33" s="73">
        <v>0</v>
      </c>
    </row>
    <row r="34" spans="1:5" x14ac:dyDescent="0.2">
      <c r="A34" s="69">
        <v>1246</v>
      </c>
      <c r="B34" s="65" t="s">
        <v>142</v>
      </c>
      <c r="C34" s="73">
        <v>4928695.16</v>
      </c>
      <c r="D34" s="73">
        <v>4736052.26</v>
      </c>
    </row>
    <row r="35" spans="1:5" x14ac:dyDescent="0.2">
      <c r="A35" s="69">
        <v>1247</v>
      </c>
      <c r="B35" s="65" t="s">
        <v>143</v>
      </c>
      <c r="C35" s="73">
        <v>0</v>
      </c>
      <c r="D35" s="73">
        <v>0</v>
      </c>
    </row>
    <row r="36" spans="1:5" x14ac:dyDescent="0.2">
      <c r="A36" s="69">
        <v>1248</v>
      </c>
      <c r="B36" s="65" t="s">
        <v>144</v>
      </c>
      <c r="C36" s="73">
        <v>0</v>
      </c>
      <c r="D36" s="73">
        <v>0</v>
      </c>
    </row>
    <row r="37" spans="1:5" x14ac:dyDescent="0.2">
      <c r="A37" s="74">
        <v>1250</v>
      </c>
      <c r="B37" s="77" t="s">
        <v>148</v>
      </c>
      <c r="C37" s="76">
        <f>SUM(C38:C42)</f>
        <v>0</v>
      </c>
      <c r="D37" s="76">
        <f>SUM(D38:D42)</f>
        <v>0</v>
      </c>
    </row>
    <row r="38" spans="1:5" x14ac:dyDescent="0.2">
      <c r="A38" s="69">
        <v>1251</v>
      </c>
      <c r="B38" s="65" t="s">
        <v>149</v>
      </c>
      <c r="C38" s="73">
        <v>0</v>
      </c>
      <c r="D38" s="73">
        <v>0</v>
      </c>
    </row>
    <row r="39" spans="1:5" x14ac:dyDescent="0.2">
      <c r="A39" s="69">
        <v>1252</v>
      </c>
      <c r="B39" s="65" t="s">
        <v>150</v>
      </c>
      <c r="C39" s="73">
        <v>0</v>
      </c>
      <c r="D39" s="73">
        <v>0</v>
      </c>
    </row>
    <row r="40" spans="1:5" x14ac:dyDescent="0.2">
      <c r="A40" s="69">
        <v>1253</v>
      </c>
      <c r="B40" s="65" t="s">
        <v>151</v>
      </c>
      <c r="C40" s="73">
        <v>0</v>
      </c>
      <c r="D40" s="73">
        <v>0</v>
      </c>
    </row>
    <row r="41" spans="1:5" x14ac:dyDescent="0.2">
      <c r="A41" s="69">
        <v>1254</v>
      </c>
      <c r="B41" s="65" t="s">
        <v>152</v>
      </c>
      <c r="C41" s="73">
        <v>0</v>
      </c>
      <c r="D41" s="73">
        <v>0</v>
      </c>
    </row>
    <row r="42" spans="1:5" x14ac:dyDescent="0.2">
      <c r="A42" s="69">
        <v>1259</v>
      </c>
      <c r="B42" s="65" t="s">
        <v>153</v>
      </c>
      <c r="C42" s="73">
        <v>0</v>
      </c>
      <c r="D42" s="73">
        <v>0</v>
      </c>
    </row>
    <row r="43" spans="1:5" x14ac:dyDescent="0.2">
      <c r="A43" s="69"/>
      <c r="B43" s="75" t="s">
        <v>442</v>
      </c>
      <c r="C43" s="76">
        <f>C20+C28+C37</f>
        <v>289967104.37</v>
      </c>
      <c r="D43" s="76">
        <f>D20+D28+D37</f>
        <v>282141141.02999997</v>
      </c>
    </row>
    <row r="45" spans="1:5" x14ac:dyDescent="0.2">
      <c r="A45" s="67" t="s">
        <v>443</v>
      </c>
      <c r="B45" s="67"/>
      <c r="C45" s="67"/>
      <c r="D45" s="67"/>
    </row>
    <row r="46" spans="1:5" x14ac:dyDescent="0.2">
      <c r="A46" s="68" t="s">
        <v>73</v>
      </c>
      <c r="B46" s="68" t="s">
        <v>432</v>
      </c>
      <c r="C46" s="72">
        <v>2023</v>
      </c>
      <c r="D46" s="72">
        <v>2022</v>
      </c>
    </row>
    <row r="47" spans="1:5" x14ac:dyDescent="0.2">
      <c r="A47" s="74">
        <v>3210</v>
      </c>
      <c r="B47" s="77" t="s">
        <v>444</v>
      </c>
      <c r="C47" s="76">
        <v>-332645575.98000002</v>
      </c>
      <c r="D47" s="76">
        <v>-214401708.75</v>
      </c>
      <c r="E47" s="78"/>
    </row>
    <row r="48" spans="1:5" x14ac:dyDescent="0.2">
      <c r="A48" s="69"/>
      <c r="B48" s="75" t="s">
        <v>445</v>
      </c>
      <c r="C48" s="76">
        <f>+C61+C92</f>
        <v>556229952.84000003</v>
      </c>
      <c r="D48" s="76">
        <f>D51+D61+D92</f>
        <v>1480378750.9100001</v>
      </c>
      <c r="E48" s="79"/>
    </row>
    <row r="49" spans="1:5" s="80" customFormat="1" x14ac:dyDescent="0.2">
      <c r="A49" s="74">
        <v>5400</v>
      </c>
      <c r="B49" s="77" t="s">
        <v>365</v>
      </c>
      <c r="C49" s="76">
        <v>0</v>
      </c>
      <c r="D49" s="76">
        <v>0</v>
      </c>
      <c r="E49" s="65"/>
    </row>
    <row r="50" spans="1:5" s="80" customFormat="1" x14ac:dyDescent="0.2">
      <c r="A50" s="69">
        <v>5410</v>
      </c>
      <c r="B50" s="65" t="s">
        <v>446</v>
      </c>
      <c r="C50" s="73">
        <v>0</v>
      </c>
      <c r="D50" s="73">
        <v>0</v>
      </c>
      <c r="E50" s="65"/>
    </row>
    <row r="51" spans="1:5" x14ac:dyDescent="0.2">
      <c r="A51" s="69">
        <v>5411</v>
      </c>
      <c r="B51" s="65" t="s">
        <v>367</v>
      </c>
      <c r="C51" s="73">
        <v>0</v>
      </c>
      <c r="D51" s="73">
        <v>0</v>
      </c>
    </row>
    <row r="52" spans="1:5" x14ac:dyDescent="0.2">
      <c r="A52" s="69">
        <v>5420</v>
      </c>
      <c r="B52" s="65" t="s">
        <v>447</v>
      </c>
      <c r="C52" s="73">
        <v>0</v>
      </c>
      <c r="D52" s="73">
        <v>0</v>
      </c>
    </row>
    <row r="53" spans="1:5" x14ac:dyDescent="0.2">
      <c r="A53" s="69">
        <v>5421</v>
      </c>
      <c r="B53" s="65" t="s">
        <v>370</v>
      </c>
      <c r="C53" s="73">
        <v>0</v>
      </c>
      <c r="D53" s="73">
        <v>0</v>
      </c>
    </row>
    <row r="54" spans="1:5" x14ac:dyDescent="0.2">
      <c r="A54" s="69">
        <v>5430</v>
      </c>
      <c r="B54" s="65" t="s">
        <v>448</v>
      </c>
      <c r="C54" s="73">
        <v>0</v>
      </c>
      <c r="D54" s="73">
        <v>0</v>
      </c>
    </row>
    <row r="55" spans="1:5" x14ac:dyDescent="0.2">
      <c r="A55" s="69">
        <v>5431</v>
      </c>
      <c r="B55" s="65" t="s">
        <v>373</v>
      </c>
      <c r="C55" s="73">
        <v>0</v>
      </c>
      <c r="D55" s="73">
        <v>0</v>
      </c>
    </row>
    <row r="56" spans="1:5" x14ac:dyDescent="0.2">
      <c r="A56" s="69">
        <v>5440</v>
      </c>
      <c r="B56" s="65" t="s">
        <v>449</v>
      </c>
      <c r="C56" s="73">
        <v>0</v>
      </c>
      <c r="D56" s="73">
        <v>0</v>
      </c>
    </row>
    <row r="57" spans="1:5" x14ac:dyDescent="0.2">
      <c r="A57" s="69">
        <v>5441</v>
      </c>
      <c r="B57" s="65" t="s">
        <v>449</v>
      </c>
      <c r="C57" s="73">
        <v>0</v>
      </c>
      <c r="D57" s="73">
        <v>0</v>
      </c>
    </row>
    <row r="58" spans="1:5" x14ac:dyDescent="0.2">
      <c r="A58" s="69">
        <v>5450</v>
      </c>
      <c r="B58" s="80" t="s">
        <v>450</v>
      </c>
      <c r="C58" s="81">
        <v>0</v>
      </c>
      <c r="D58" s="81">
        <v>0</v>
      </c>
      <c r="E58" s="80"/>
    </row>
    <row r="59" spans="1:5" x14ac:dyDescent="0.2">
      <c r="A59" s="69">
        <v>5451</v>
      </c>
      <c r="B59" s="80" t="s">
        <v>377</v>
      </c>
      <c r="C59" s="81">
        <v>0</v>
      </c>
      <c r="D59" s="81">
        <v>0</v>
      </c>
      <c r="E59" s="80"/>
    </row>
    <row r="60" spans="1:5" x14ac:dyDescent="0.2">
      <c r="A60" s="69">
        <v>5452</v>
      </c>
      <c r="B60" s="80" t="s">
        <v>378</v>
      </c>
      <c r="C60" s="81">
        <v>0</v>
      </c>
      <c r="D60" s="81">
        <v>0</v>
      </c>
      <c r="E60" s="80"/>
    </row>
    <row r="61" spans="1:5" x14ac:dyDescent="0.2">
      <c r="A61" s="74">
        <v>5500</v>
      </c>
      <c r="B61" s="82" t="s">
        <v>379</v>
      </c>
      <c r="C61" s="83">
        <f>C62+C71+C74+C80</f>
        <v>460353007.16000003</v>
      </c>
      <c r="D61" s="83">
        <f>D62+D71+D74+D80</f>
        <v>1397481955.6800001</v>
      </c>
      <c r="E61" s="80"/>
    </row>
    <row r="62" spans="1:5" x14ac:dyDescent="0.2">
      <c r="A62" s="74">
        <v>5510</v>
      </c>
      <c r="B62" s="82" t="s">
        <v>380</v>
      </c>
      <c r="C62" s="83">
        <f>SUM(C63:C70)</f>
        <v>222396058.68000001</v>
      </c>
      <c r="D62" s="83">
        <f>SUM(D63:D70)</f>
        <v>256817497.31999999</v>
      </c>
      <c r="E62" s="80"/>
    </row>
    <row r="63" spans="1:5" x14ac:dyDescent="0.2">
      <c r="A63" s="69">
        <v>5511</v>
      </c>
      <c r="B63" s="80" t="s">
        <v>381</v>
      </c>
      <c r="C63" s="81">
        <v>0</v>
      </c>
      <c r="D63" s="81">
        <v>0</v>
      </c>
      <c r="E63" s="80"/>
    </row>
    <row r="64" spans="1:5" x14ac:dyDescent="0.2">
      <c r="A64" s="69">
        <v>5512</v>
      </c>
      <c r="B64" s="80" t="s">
        <v>382</v>
      </c>
      <c r="C64" s="81">
        <v>0</v>
      </c>
      <c r="D64" s="81">
        <v>0</v>
      </c>
      <c r="E64" s="80"/>
    </row>
    <row r="65" spans="1:5" x14ac:dyDescent="0.2">
      <c r="A65" s="69">
        <v>5513</v>
      </c>
      <c r="B65" s="80" t="s">
        <v>383</v>
      </c>
      <c r="C65" s="81">
        <v>0</v>
      </c>
      <c r="D65" s="81">
        <v>0</v>
      </c>
      <c r="E65" s="80"/>
    </row>
    <row r="66" spans="1:5" x14ac:dyDescent="0.2">
      <c r="A66" s="69">
        <v>5514</v>
      </c>
      <c r="B66" s="80" t="s">
        <v>384</v>
      </c>
      <c r="C66" s="81">
        <v>0</v>
      </c>
      <c r="D66" s="81">
        <v>0</v>
      </c>
      <c r="E66" s="80"/>
    </row>
    <row r="67" spans="1:5" x14ac:dyDescent="0.2">
      <c r="A67" s="69">
        <v>5515</v>
      </c>
      <c r="B67" s="80" t="s">
        <v>385</v>
      </c>
      <c r="C67" s="81">
        <v>217594165.19</v>
      </c>
      <c r="D67" s="81">
        <v>235310172.72</v>
      </c>
      <c r="E67" s="80"/>
    </row>
    <row r="68" spans="1:5" x14ac:dyDescent="0.2">
      <c r="A68" s="69">
        <v>5516</v>
      </c>
      <c r="B68" s="80" t="s">
        <v>386</v>
      </c>
      <c r="C68" s="81">
        <v>0</v>
      </c>
      <c r="D68" s="81">
        <v>0</v>
      </c>
      <c r="E68" s="80"/>
    </row>
    <row r="69" spans="1:5" x14ac:dyDescent="0.2">
      <c r="A69" s="69">
        <v>5517</v>
      </c>
      <c r="B69" s="80" t="s">
        <v>387</v>
      </c>
      <c r="C69" s="81">
        <v>0</v>
      </c>
      <c r="D69" s="81">
        <v>0</v>
      </c>
      <c r="E69" s="80"/>
    </row>
    <row r="70" spans="1:5" x14ac:dyDescent="0.2">
      <c r="A70" s="69">
        <v>5518</v>
      </c>
      <c r="B70" s="80" t="s">
        <v>388</v>
      </c>
      <c r="C70" s="81">
        <v>4801893.49</v>
      </c>
      <c r="D70" s="81">
        <v>21507324.600000001</v>
      </c>
      <c r="E70" s="80"/>
    </row>
    <row r="71" spans="1:5" x14ac:dyDescent="0.2">
      <c r="A71" s="74">
        <v>5520</v>
      </c>
      <c r="B71" s="82" t="s">
        <v>389</v>
      </c>
      <c r="C71" s="83">
        <v>0</v>
      </c>
      <c r="D71" s="83">
        <v>0</v>
      </c>
      <c r="E71" s="80"/>
    </row>
    <row r="72" spans="1:5" x14ac:dyDescent="0.2">
      <c r="A72" s="69">
        <v>5521</v>
      </c>
      <c r="B72" s="80" t="s">
        <v>390</v>
      </c>
      <c r="C72" s="81">
        <v>0</v>
      </c>
      <c r="D72" s="81">
        <v>0</v>
      </c>
      <c r="E72" s="80"/>
    </row>
    <row r="73" spans="1:5" x14ac:dyDescent="0.2">
      <c r="A73" s="69">
        <v>5522</v>
      </c>
      <c r="B73" s="80" t="s">
        <v>391</v>
      </c>
      <c r="C73" s="81">
        <v>0</v>
      </c>
      <c r="D73" s="81">
        <v>0</v>
      </c>
      <c r="E73" s="80"/>
    </row>
    <row r="74" spans="1:5" x14ac:dyDescent="0.2">
      <c r="A74" s="74">
        <v>5530</v>
      </c>
      <c r="B74" s="82" t="s">
        <v>392</v>
      </c>
      <c r="C74" s="83">
        <f>SUM(C75:C79)</f>
        <v>237956941</v>
      </c>
      <c r="D74" s="83">
        <v>1140664456.6500001</v>
      </c>
      <c r="E74" s="80"/>
    </row>
    <row r="75" spans="1:5" x14ac:dyDescent="0.2">
      <c r="A75" s="69">
        <v>5531</v>
      </c>
      <c r="B75" s="80" t="s">
        <v>393</v>
      </c>
      <c r="C75" s="81">
        <v>0</v>
      </c>
      <c r="D75" s="81">
        <v>0</v>
      </c>
      <c r="E75" s="80"/>
    </row>
    <row r="76" spans="1:5" x14ac:dyDescent="0.2">
      <c r="A76" s="69">
        <v>5532</v>
      </c>
      <c r="B76" s="80" t="s">
        <v>394</v>
      </c>
      <c r="C76" s="81">
        <v>0</v>
      </c>
      <c r="D76" s="81">
        <v>0</v>
      </c>
      <c r="E76" s="80"/>
    </row>
    <row r="77" spans="1:5" x14ac:dyDescent="0.2">
      <c r="A77" s="69">
        <v>5533</v>
      </c>
      <c r="B77" s="80" t="s">
        <v>395</v>
      </c>
      <c r="C77" s="81">
        <v>0</v>
      </c>
      <c r="D77" s="81">
        <v>0</v>
      </c>
      <c r="E77" s="80"/>
    </row>
    <row r="78" spans="1:5" x14ac:dyDescent="0.2">
      <c r="A78" s="69">
        <v>5534</v>
      </c>
      <c r="B78" s="80" t="s">
        <v>396</v>
      </c>
      <c r="C78" s="81">
        <v>0</v>
      </c>
      <c r="D78" s="81">
        <v>0</v>
      </c>
      <c r="E78" s="80"/>
    </row>
    <row r="79" spans="1:5" x14ac:dyDescent="0.2">
      <c r="A79" s="69">
        <v>5535</v>
      </c>
      <c r="B79" s="80" t="s">
        <v>397</v>
      </c>
      <c r="C79" s="81">
        <f>1243113799.72-1005156858.72</f>
        <v>237956941</v>
      </c>
      <c r="D79" s="81">
        <f>1140664456.65</f>
        <v>1140664456.6500001</v>
      </c>
      <c r="E79" s="80"/>
    </row>
    <row r="80" spans="1:5" x14ac:dyDescent="0.2">
      <c r="A80" s="74">
        <v>5590</v>
      </c>
      <c r="B80" s="82" t="s">
        <v>398</v>
      </c>
      <c r="C80" s="83">
        <f>SUM(C81:C88)</f>
        <v>7.48</v>
      </c>
      <c r="D80" s="83">
        <f>SUM(D81:D88)</f>
        <v>1.71</v>
      </c>
      <c r="E80" s="80"/>
    </row>
    <row r="81" spans="1:5" x14ac:dyDescent="0.2">
      <c r="A81" s="69">
        <v>5591</v>
      </c>
      <c r="B81" s="80" t="s">
        <v>399</v>
      </c>
      <c r="C81" s="81">
        <v>0</v>
      </c>
      <c r="D81" s="81">
        <v>0</v>
      </c>
      <c r="E81" s="80"/>
    </row>
    <row r="82" spans="1:5" x14ac:dyDescent="0.2">
      <c r="A82" s="69">
        <v>5592</v>
      </c>
      <c r="B82" s="80" t="s">
        <v>400</v>
      </c>
      <c r="C82" s="81">
        <v>0</v>
      </c>
      <c r="D82" s="81">
        <v>0</v>
      </c>
      <c r="E82" s="80"/>
    </row>
    <row r="83" spans="1:5" x14ac:dyDescent="0.2">
      <c r="A83" s="69">
        <v>5593</v>
      </c>
      <c r="B83" s="80" t="s">
        <v>401</v>
      </c>
      <c r="C83" s="81">
        <v>0</v>
      </c>
      <c r="D83" s="81">
        <v>0</v>
      </c>
      <c r="E83" s="80"/>
    </row>
    <row r="84" spans="1:5" x14ac:dyDescent="0.2">
      <c r="A84" s="69">
        <v>5594</v>
      </c>
      <c r="B84" s="65" t="s">
        <v>451</v>
      </c>
      <c r="C84" s="73">
        <v>0</v>
      </c>
      <c r="D84" s="73">
        <v>0</v>
      </c>
    </row>
    <row r="85" spans="1:5" x14ac:dyDescent="0.2">
      <c r="A85" s="69">
        <v>5595</v>
      </c>
      <c r="B85" s="65" t="s">
        <v>403</v>
      </c>
      <c r="C85" s="73">
        <v>0</v>
      </c>
      <c r="D85" s="73">
        <v>0</v>
      </c>
    </row>
    <row r="86" spans="1:5" x14ac:dyDescent="0.2">
      <c r="A86" s="69">
        <v>5596</v>
      </c>
      <c r="B86" s="65" t="s">
        <v>294</v>
      </c>
      <c r="C86" s="73">
        <v>0</v>
      </c>
      <c r="D86" s="73">
        <v>0</v>
      </c>
    </row>
    <row r="87" spans="1:5" x14ac:dyDescent="0.2">
      <c r="A87" s="69">
        <v>5597</v>
      </c>
      <c r="B87" s="65" t="s">
        <v>404</v>
      </c>
      <c r="C87" s="73">
        <v>0</v>
      </c>
      <c r="D87" s="73">
        <v>0</v>
      </c>
    </row>
    <row r="88" spans="1:5" x14ac:dyDescent="0.2">
      <c r="A88" s="69">
        <v>5599</v>
      </c>
      <c r="B88" s="65" t="s">
        <v>406</v>
      </c>
      <c r="C88" s="73">
        <v>7.48</v>
      </c>
      <c r="D88" s="73">
        <v>1.71</v>
      </c>
    </row>
    <row r="89" spans="1:5" x14ac:dyDescent="0.2">
      <c r="A89" s="74">
        <v>5600</v>
      </c>
      <c r="B89" s="77" t="s">
        <v>407</v>
      </c>
      <c r="C89" s="76">
        <v>0</v>
      </c>
      <c r="D89" s="76">
        <v>0</v>
      </c>
    </row>
    <row r="90" spans="1:5" x14ac:dyDescent="0.2">
      <c r="A90" s="74">
        <v>5610</v>
      </c>
      <c r="B90" s="77" t="s">
        <v>408</v>
      </c>
      <c r="C90" s="76">
        <v>0</v>
      </c>
      <c r="D90" s="76">
        <v>0</v>
      </c>
    </row>
    <row r="91" spans="1:5" x14ac:dyDescent="0.2">
      <c r="A91" s="84">
        <v>5611</v>
      </c>
      <c r="B91" s="80" t="s">
        <v>409</v>
      </c>
      <c r="C91" s="81">
        <v>0</v>
      </c>
      <c r="D91" s="81">
        <v>0</v>
      </c>
      <c r="E91" s="80"/>
    </row>
    <row r="92" spans="1:5" x14ac:dyDescent="0.2">
      <c r="A92" s="85">
        <v>2110</v>
      </c>
      <c r="B92" s="86" t="s">
        <v>452</v>
      </c>
      <c r="C92" s="83">
        <f>SUM(C93:C97)</f>
        <v>95876945.679999992</v>
      </c>
      <c r="D92" s="83">
        <f>SUM(D93:D97)</f>
        <v>82896795.229999989</v>
      </c>
      <c r="E92" s="80"/>
    </row>
    <row r="93" spans="1:5" x14ac:dyDescent="0.2">
      <c r="A93" s="84">
        <v>2111</v>
      </c>
      <c r="B93" s="80" t="s">
        <v>453</v>
      </c>
      <c r="C93" s="81">
        <v>309943.44</v>
      </c>
      <c r="D93" s="81">
        <v>323882.68</v>
      </c>
      <c r="E93" s="80"/>
    </row>
    <row r="94" spans="1:5" x14ac:dyDescent="0.2">
      <c r="A94" s="84">
        <v>2112</v>
      </c>
      <c r="B94" s="80" t="s">
        <v>454</v>
      </c>
      <c r="C94" s="81">
        <v>66662601.729999997</v>
      </c>
      <c r="D94" s="81">
        <v>46266011.899999999</v>
      </c>
      <c r="E94" s="80"/>
    </row>
    <row r="95" spans="1:5" x14ac:dyDescent="0.2">
      <c r="A95" s="84">
        <v>2112</v>
      </c>
      <c r="B95" s="80" t="s">
        <v>455</v>
      </c>
      <c r="C95" s="81">
        <v>28904400.510000002</v>
      </c>
      <c r="D95" s="81">
        <v>36306900.649999999</v>
      </c>
      <c r="E95" s="80"/>
    </row>
    <row r="96" spans="1:5" x14ac:dyDescent="0.2">
      <c r="A96" s="84">
        <v>2115</v>
      </c>
      <c r="B96" s="80" t="s">
        <v>456</v>
      </c>
      <c r="C96" s="81">
        <v>0</v>
      </c>
      <c r="D96" s="81">
        <v>0</v>
      </c>
      <c r="E96" s="80"/>
    </row>
    <row r="97" spans="1:5" x14ac:dyDescent="0.2">
      <c r="A97" s="84">
        <v>2114</v>
      </c>
      <c r="B97" s="80" t="s">
        <v>457</v>
      </c>
      <c r="C97" s="81">
        <v>0</v>
      </c>
      <c r="D97" s="81">
        <v>0</v>
      </c>
      <c r="E97" s="80"/>
    </row>
    <row r="98" spans="1:5" x14ac:dyDescent="0.2">
      <c r="A98" s="84"/>
      <c r="B98" s="87" t="s">
        <v>458</v>
      </c>
      <c r="C98" s="88">
        <f>+C99+C103+C109+C111+C113+C121</f>
        <v>-305563397.70999998</v>
      </c>
      <c r="D98" s="88">
        <f>+D99+D103+D109+D111+D113+D121</f>
        <v>-187574353.59999999</v>
      </c>
      <c r="E98" s="80"/>
    </row>
    <row r="99" spans="1:5" x14ac:dyDescent="0.2">
      <c r="A99" s="85">
        <v>4300</v>
      </c>
      <c r="B99" s="89" t="s">
        <v>45</v>
      </c>
      <c r="C99" s="88">
        <f>+C100</f>
        <v>-305878631.06</v>
      </c>
      <c r="D99" s="88">
        <f>+D100</f>
        <v>-187574353.59999999</v>
      </c>
      <c r="E99" s="80"/>
    </row>
    <row r="100" spans="1:5" x14ac:dyDescent="0.2">
      <c r="A100" s="85">
        <v>4310</v>
      </c>
      <c r="B100" s="89" t="s">
        <v>279</v>
      </c>
      <c r="C100" s="83">
        <f>+C102</f>
        <v>-305878631.06</v>
      </c>
      <c r="D100" s="83">
        <f>+D102</f>
        <v>-187574353.59999999</v>
      </c>
      <c r="E100" s="80"/>
    </row>
    <row r="101" spans="1:5" x14ac:dyDescent="0.2">
      <c r="A101" s="84">
        <v>4311</v>
      </c>
      <c r="B101" s="90" t="s">
        <v>280</v>
      </c>
      <c r="C101" s="81">
        <v>0</v>
      </c>
      <c r="D101" s="81">
        <v>0</v>
      </c>
      <c r="E101" s="80"/>
    </row>
    <row r="102" spans="1:5" x14ac:dyDescent="0.2">
      <c r="A102" s="84">
        <v>4319</v>
      </c>
      <c r="B102" s="90" t="s">
        <v>281</v>
      </c>
      <c r="C102" s="81">
        <v>-305878631.06</v>
      </c>
      <c r="D102" s="81">
        <v>-187574353.59999999</v>
      </c>
      <c r="E102" s="80"/>
    </row>
    <row r="103" spans="1:5" x14ac:dyDescent="0.2">
      <c r="A103" s="85">
        <v>4320</v>
      </c>
      <c r="B103" s="89" t="s">
        <v>282</v>
      </c>
      <c r="C103" s="83">
        <v>0</v>
      </c>
      <c r="D103" s="83">
        <v>0</v>
      </c>
      <c r="E103" s="80"/>
    </row>
    <row r="104" spans="1:5" x14ac:dyDescent="0.2">
      <c r="A104" s="69">
        <v>4321</v>
      </c>
      <c r="B104" s="91" t="s">
        <v>283</v>
      </c>
      <c r="C104" s="73">
        <v>0</v>
      </c>
      <c r="D104" s="73">
        <v>0</v>
      </c>
    </row>
    <row r="105" spans="1:5" x14ac:dyDescent="0.2">
      <c r="A105" s="69">
        <v>4322</v>
      </c>
      <c r="B105" s="91" t="s">
        <v>284</v>
      </c>
      <c r="C105" s="73">
        <v>0</v>
      </c>
      <c r="D105" s="73">
        <v>0</v>
      </c>
    </row>
    <row r="106" spans="1:5" x14ac:dyDescent="0.2">
      <c r="A106" s="69">
        <v>4323</v>
      </c>
      <c r="B106" s="91" t="s">
        <v>285</v>
      </c>
      <c r="C106" s="73">
        <v>0</v>
      </c>
      <c r="D106" s="73">
        <v>0</v>
      </c>
    </row>
    <row r="107" spans="1:5" x14ac:dyDescent="0.2">
      <c r="A107" s="69">
        <v>4324</v>
      </c>
      <c r="B107" s="91" t="s">
        <v>286</v>
      </c>
      <c r="C107" s="73">
        <v>0</v>
      </c>
      <c r="D107" s="73">
        <v>0</v>
      </c>
    </row>
    <row r="108" spans="1:5" x14ac:dyDescent="0.2">
      <c r="A108" s="69">
        <v>4325</v>
      </c>
      <c r="B108" s="91" t="s">
        <v>287</v>
      </c>
      <c r="C108" s="73">
        <v>0</v>
      </c>
      <c r="D108" s="73">
        <v>0</v>
      </c>
    </row>
    <row r="109" spans="1:5" x14ac:dyDescent="0.2">
      <c r="A109" s="74">
        <v>4330</v>
      </c>
      <c r="B109" s="92" t="s">
        <v>288</v>
      </c>
      <c r="C109" s="76">
        <v>0</v>
      </c>
      <c r="D109" s="76">
        <v>0</v>
      </c>
    </row>
    <row r="110" spans="1:5" x14ac:dyDescent="0.2">
      <c r="A110" s="69">
        <v>4331</v>
      </c>
      <c r="B110" s="91" t="s">
        <v>288</v>
      </c>
      <c r="C110" s="73">
        <v>0</v>
      </c>
      <c r="D110" s="73">
        <v>0</v>
      </c>
    </row>
    <row r="111" spans="1:5" x14ac:dyDescent="0.2">
      <c r="A111" s="74">
        <v>4340</v>
      </c>
      <c r="B111" s="92" t="s">
        <v>289</v>
      </c>
      <c r="C111" s="76">
        <v>0</v>
      </c>
      <c r="D111" s="76">
        <v>0</v>
      </c>
    </row>
    <row r="112" spans="1:5" x14ac:dyDescent="0.2">
      <c r="A112" s="69">
        <v>4341</v>
      </c>
      <c r="B112" s="91" t="s">
        <v>289</v>
      </c>
      <c r="C112" s="73">
        <v>0</v>
      </c>
      <c r="D112" s="73">
        <v>0</v>
      </c>
    </row>
    <row r="113" spans="1:5" x14ac:dyDescent="0.2">
      <c r="A113" s="74">
        <v>4390</v>
      </c>
      <c r="B113" s="92" t="s">
        <v>290</v>
      </c>
      <c r="C113" s="76">
        <f>SUM(C115:C120)</f>
        <v>0</v>
      </c>
      <c r="D113" s="76">
        <v>0</v>
      </c>
    </row>
    <row r="114" spans="1:5" x14ac:dyDescent="0.2">
      <c r="A114" s="69">
        <v>4392</v>
      </c>
      <c r="B114" s="91" t="s">
        <v>291</v>
      </c>
      <c r="C114" s="73">
        <v>0</v>
      </c>
      <c r="D114" s="73">
        <v>0</v>
      </c>
    </row>
    <row r="115" spans="1:5" x14ac:dyDescent="0.2">
      <c r="A115" s="69">
        <v>4393</v>
      </c>
      <c r="B115" s="91" t="s">
        <v>292</v>
      </c>
      <c r="C115" s="73">
        <v>0</v>
      </c>
      <c r="D115" s="73">
        <v>0</v>
      </c>
    </row>
    <row r="116" spans="1:5" x14ac:dyDescent="0.2">
      <c r="A116" s="69">
        <v>4394</v>
      </c>
      <c r="B116" s="91" t="s">
        <v>293</v>
      </c>
      <c r="C116" s="73">
        <v>0</v>
      </c>
      <c r="D116" s="73">
        <v>0</v>
      </c>
    </row>
    <row r="117" spans="1:5" x14ac:dyDescent="0.2">
      <c r="A117" s="69">
        <v>4395</v>
      </c>
      <c r="B117" s="91" t="s">
        <v>294</v>
      </c>
      <c r="C117" s="73">
        <v>0</v>
      </c>
      <c r="D117" s="73">
        <v>0</v>
      </c>
    </row>
    <row r="118" spans="1:5" x14ac:dyDescent="0.2">
      <c r="A118" s="69">
        <v>4396</v>
      </c>
      <c r="B118" s="91" t="s">
        <v>295</v>
      </c>
      <c r="C118" s="73">
        <v>0</v>
      </c>
      <c r="D118" s="73">
        <v>0</v>
      </c>
    </row>
    <row r="119" spans="1:5" x14ac:dyDescent="0.2">
      <c r="A119" s="69">
        <v>4397</v>
      </c>
      <c r="B119" s="91" t="s">
        <v>296</v>
      </c>
      <c r="C119" s="73">
        <v>0</v>
      </c>
      <c r="D119" s="73">
        <v>0</v>
      </c>
    </row>
    <row r="120" spans="1:5" x14ac:dyDescent="0.2">
      <c r="A120" s="69">
        <v>4399</v>
      </c>
      <c r="B120" s="91" t="s">
        <v>290</v>
      </c>
      <c r="C120" s="73">
        <v>0</v>
      </c>
      <c r="D120" s="73">
        <v>0</v>
      </c>
    </row>
    <row r="121" spans="1:5" x14ac:dyDescent="0.2">
      <c r="A121" s="74">
        <v>1120</v>
      </c>
      <c r="B121" s="93" t="s">
        <v>459</v>
      </c>
      <c r="C121" s="76">
        <f>SUM(C122:C130)</f>
        <v>315233.34999999998</v>
      </c>
      <c r="D121" s="76">
        <v>0</v>
      </c>
    </row>
    <row r="122" spans="1:5" ht="15" x14ac:dyDescent="0.25">
      <c r="A122" s="69">
        <v>1124</v>
      </c>
      <c r="B122" s="94" t="s">
        <v>460</v>
      </c>
      <c r="C122" s="73">
        <v>0</v>
      </c>
      <c r="D122" s="73">
        <v>0</v>
      </c>
      <c r="E122" s="95"/>
    </row>
    <row r="123" spans="1:5" x14ac:dyDescent="0.2">
      <c r="A123" s="69">
        <v>1124</v>
      </c>
      <c r="B123" s="94" t="s">
        <v>461</v>
      </c>
      <c r="C123" s="73">
        <v>0</v>
      </c>
      <c r="D123" s="73">
        <v>0</v>
      </c>
    </row>
    <row r="124" spans="1:5" x14ac:dyDescent="0.2">
      <c r="A124" s="69">
        <v>1124</v>
      </c>
      <c r="B124" s="94" t="s">
        <v>462</v>
      </c>
      <c r="C124" s="73">
        <v>0</v>
      </c>
      <c r="D124" s="73">
        <v>0</v>
      </c>
    </row>
    <row r="125" spans="1:5" x14ac:dyDescent="0.2">
      <c r="A125" s="69">
        <v>1124</v>
      </c>
      <c r="B125" s="94" t="s">
        <v>463</v>
      </c>
      <c r="C125" s="73">
        <v>0</v>
      </c>
      <c r="D125" s="73">
        <v>0</v>
      </c>
    </row>
    <row r="126" spans="1:5" x14ac:dyDescent="0.2">
      <c r="A126" s="69">
        <v>1124</v>
      </c>
      <c r="B126" s="94" t="s">
        <v>464</v>
      </c>
      <c r="C126" s="73">
        <v>0</v>
      </c>
      <c r="D126" s="73">
        <v>0</v>
      </c>
    </row>
    <row r="127" spans="1:5" x14ac:dyDescent="0.2">
      <c r="A127" s="69">
        <v>1124</v>
      </c>
      <c r="B127" s="94" t="s">
        <v>465</v>
      </c>
      <c r="C127" s="73">
        <v>0</v>
      </c>
      <c r="D127" s="73">
        <v>0</v>
      </c>
    </row>
    <row r="128" spans="1:5" x14ac:dyDescent="0.2">
      <c r="A128" s="69">
        <v>1122</v>
      </c>
      <c r="B128" s="94" t="s">
        <v>466</v>
      </c>
      <c r="C128" s="73">
        <v>0</v>
      </c>
      <c r="D128" s="73">
        <v>0</v>
      </c>
    </row>
    <row r="129" spans="1:4" x14ac:dyDescent="0.2">
      <c r="A129" s="69">
        <v>1122</v>
      </c>
      <c r="B129" s="94" t="s">
        <v>467</v>
      </c>
      <c r="C129" s="96">
        <v>315233.34999999998</v>
      </c>
      <c r="D129" s="73">
        <v>0</v>
      </c>
    </row>
    <row r="130" spans="1:4" x14ac:dyDescent="0.2">
      <c r="A130" s="69">
        <v>1122</v>
      </c>
      <c r="B130" s="94" t="s">
        <v>468</v>
      </c>
      <c r="C130" s="73">
        <v>0</v>
      </c>
      <c r="D130" s="73">
        <v>0</v>
      </c>
    </row>
    <row r="131" spans="1:4" x14ac:dyDescent="0.2">
      <c r="A131" s="74">
        <v>5120</v>
      </c>
      <c r="B131" s="93" t="s">
        <v>117</v>
      </c>
      <c r="C131" s="76">
        <v>0</v>
      </c>
      <c r="D131" s="76">
        <f>+D132</f>
        <v>0</v>
      </c>
    </row>
    <row r="132" spans="1:4" x14ac:dyDescent="0.2">
      <c r="A132" s="69">
        <v>5120</v>
      </c>
      <c r="B132" s="94" t="s">
        <v>117</v>
      </c>
      <c r="C132" s="73">
        <v>0</v>
      </c>
      <c r="D132" s="73">
        <v>0</v>
      </c>
    </row>
    <row r="133" spans="1:4" x14ac:dyDescent="0.2">
      <c r="A133" s="69"/>
      <c r="B133" s="97" t="s">
        <v>469</v>
      </c>
      <c r="C133" s="76">
        <f>C47+C48-C98</f>
        <v>529147774.56999999</v>
      </c>
      <c r="D133" s="76">
        <f>D47+D48-D98</f>
        <v>1453551395.76</v>
      </c>
    </row>
    <row r="135" spans="1:4" x14ac:dyDescent="0.2">
      <c r="B135" s="38" t="s">
        <v>66</v>
      </c>
    </row>
    <row r="137" spans="1:4" x14ac:dyDescent="0.2">
      <c r="A137" s="98"/>
      <c r="B137" s="98"/>
      <c r="C137" s="98"/>
      <c r="D137" s="9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3">
    <dataValidation allowBlank="1" showInputMessage="1" showErrorMessage="1" prompt="Importe del trimestre anterior" sqref="C48:D48" xr:uid="{6FEB1486-5581-418A-B9EA-6081F533AA79}"/>
    <dataValidation allowBlank="1" showInputMessage="1" showErrorMessage="1" prompt="Importe final del periodo que corresponde la información financiera trimestral que se presenta." sqref="C7 C46" xr:uid="{33230459-1435-468D-A1D8-8BEEE486C478}"/>
    <dataValidation allowBlank="1" showInputMessage="1" showErrorMessage="1" prompt="Saldo al 31 de diciembre del año anterior que se presenta" sqref="D7 D46" xr:uid="{848857EC-4653-48AA-91BF-D152480F7F90}"/>
  </dataValidations>
  <printOptions horizontalCentered="1"/>
  <pageMargins left="0.70866141732283472" right="0.70866141732283472" top="0.74803149606299213" bottom="0.74803149606299213" header="0.31496062992125984" footer="0.31496062992125984"/>
  <pageSetup fitToHeight="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0AA23-F2E4-4220-B205-09E42A05C7EE}">
  <sheetPr>
    <tabColor rgb="FFFFC000"/>
    <pageSetUpPr fitToPage="1"/>
  </sheetPr>
  <dimension ref="A1:C23"/>
  <sheetViews>
    <sheetView showGridLines="0" workbookViewId="0">
      <selection activeCell="E148" sqref="E148:E149"/>
    </sheetView>
  </sheetViews>
  <sheetFormatPr baseColWidth="10" defaultColWidth="11.42578125" defaultRowHeight="11.25" x14ac:dyDescent="0.2"/>
  <cols>
    <col min="1" max="1" width="3.28515625" style="114" customWidth="1"/>
    <col min="2" max="2" width="67.42578125" style="114" customWidth="1"/>
    <col min="3" max="3" width="25" style="114" customWidth="1"/>
    <col min="4" max="4" width="16.42578125" style="114" customWidth="1"/>
    <col min="5" max="16384" width="11.42578125" style="114"/>
  </cols>
  <sheetData>
    <row r="1" spans="1:3" s="102" customFormat="1" ht="18" customHeight="1" x14ac:dyDescent="0.25">
      <c r="A1" s="99" t="s">
        <v>0</v>
      </c>
      <c r="B1" s="100"/>
      <c r="C1" s="101"/>
    </row>
    <row r="2" spans="1:3" s="102" customFormat="1" ht="18" customHeight="1" x14ac:dyDescent="0.25">
      <c r="A2" s="103" t="s">
        <v>470</v>
      </c>
      <c r="B2" s="104"/>
      <c r="C2" s="105"/>
    </row>
    <row r="3" spans="1:3" s="102" customFormat="1" ht="18" customHeight="1" x14ac:dyDescent="0.25">
      <c r="A3" s="103" t="s">
        <v>5</v>
      </c>
      <c r="B3" s="106"/>
      <c r="C3" s="105"/>
    </row>
    <row r="4" spans="1:3" s="110" customFormat="1" ht="18" customHeight="1" x14ac:dyDescent="0.2">
      <c r="A4" s="107" t="s">
        <v>471</v>
      </c>
      <c r="B4" s="108"/>
      <c r="C4" s="109"/>
    </row>
    <row r="5" spans="1:3" s="113" customFormat="1" x14ac:dyDescent="0.2">
      <c r="A5" s="111" t="s">
        <v>472</v>
      </c>
      <c r="B5" s="111"/>
      <c r="C5" s="112">
        <v>16732629907</v>
      </c>
    </row>
    <row r="6" spans="1:3" x14ac:dyDescent="0.2">
      <c r="B6" s="115"/>
      <c r="C6" s="116"/>
    </row>
    <row r="7" spans="1:3" x14ac:dyDescent="0.2">
      <c r="A7" s="117" t="s">
        <v>473</v>
      </c>
      <c r="B7" s="117"/>
      <c r="C7" s="118">
        <f>SUM(C8:C13)</f>
        <v>0</v>
      </c>
    </row>
    <row r="8" spans="1:3" x14ac:dyDescent="0.2">
      <c r="A8" s="119" t="s">
        <v>474</v>
      </c>
      <c r="B8" s="120" t="s">
        <v>279</v>
      </c>
      <c r="C8" s="121">
        <v>0</v>
      </c>
    </row>
    <row r="9" spans="1:3" x14ac:dyDescent="0.2">
      <c r="A9" s="122" t="s">
        <v>475</v>
      </c>
      <c r="B9" s="123" t="s">
        <v>476</v>
      </c>
      <c r="C9" s="121">
        <v>0</v>
      </c>
    </row>
    <row r="10" spans="1:3" x14ac:dyDescent="0.2">
      <c r="A10" s="122" t="s">
        <v>477</v>
      </c>
      <c r="B10" s="123" t="s">
        <v>288</v>
      </c>
      <c r="C10" s="121">
        <v>0</v>
      </c>
    </row>
    <row r="11" spans="1:3" x14ac:dyDescent="0.2">
      <c r="A11" s="122" t="s">
        <v>478</v>
      </c>
      <c r="B11" s="123" t="s">
        <v>289</v>
      </c>
      <c r="C11" s="121">
        <v>0</v>
      </c>
    </row>
    <row r="12" spans="1:3" x14ac:dyDescent="0.2">
      <c r="A12" s="122" t="s">
        <v>479</v>
      </c>
      <c r="B12" s="123" t="s">
        <v>290</v>
      </c>
      <c r="C12" s="121">
        <v>0</v>
      </c>
    </row>
    <row r="13" spans="1:3" x14ac:dyDescent="0.2">
      <c r="A13" s="124" t="s">
        <v>480</v>
      </c>
      <c r="B13" s="125" t="s">
        <v>481</v>
      </c>
      <c r="C13" s="121">
        <v>0</v>
      </c>
    </row>
    <row r="14" spans="1:3" x14ac:dyDescent="0.2">
      <c r="A14" s="126"/>
      <c r="B14" s="127"/>
      <c r="C14" s="128"/>
    </row>
    <row r="15" spans="1:3" x14ac:dyDescent="0.2">
      <c r="A15" s="117" t="s">
        <v>482</v>
      </c>
      <c r="B15" s="115"/>
      <c r="C15" s="118">
        <f>SUM(C16:C18)</f>
        <v>305878631</v>
      </c>
    </row>
    <row r="16" spans="1:3" x14ac:dyDescent="0.2">
      <c r="A16" s="129">
        <v>3.1</v>
      </c>
      <c r="B16" s="123" t="s">
        <v>483</v>
      </c>
      <c r="C16" s="121">
        <v>0</v>
      </c>
    </row>
    <row r="17" spans="1:3" x14ac:dyDescent="0.2">
      <c r="A17" s="130">
        <v>3.2</v>
      </c>
      <c r="B17" s="123" t="s">
        <v>484</v>
      </c>
      <c r="C17" s="121">
        <v>0</v>
      </c>
    </row>
    <row r="18" spans="1:3" x14ac:dyDescent="0.2">
      <c r="A18" s="130">
        <v>3.3</v>
      </c>
      <c r="B18" s="125" t="s">
        <v>485</v>
      </c>
      <c r="C18" s="131">
        <v>305878631</v>
      </c>
    </row>
    <row r="19" spans="1:3" x14ac:dyDescent="0.2">
      <c r="B19" s="132"/>
      <c r="C19" s="133"/>
    </row>
    <row r="20" spans="1:3" x14ac:dyDescent="0.2">
      <c r="A20" s="134" t="s">
        <v>486</v>
      </c>
      <c r="B20" s="134"/>
      <c r="C20" s="112">
        <f>+C5-C15</f>
        <v>16426751276</v>
      </c>
    </row>
    <row r="22" spans="1:3" ht="25.5" customHeight="1" x14ac:dyDescent="0.2">
      <c r="A22" s="135" t="s">
        <v>66</v>
      </c>
      <c r="B22" s="135"/>
      <c r="C22" s="135"/>
    </row>
    <row r="23" spans="1:3" x14ac:dyDescent="0.2">
      <c r="C23" s="136"/>
    </row>
  </sheetData>
  <mergeCells count="5">
    <mergeCell ref="A1:C1"/>
    <mergeCell ref="A2:C2"/>
    <mergeCell ref="A3:C3"/>
    <mergeCell ref="A4:C4"/>
    <mergeCell ref="A22:C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56D99-5004-4DC3-BF55-FC7669F7D388}">
  <sheetPr>
    <tabColor rgb="FFFFC000"/>
    <pageSetUpPr fitToPage="1"/>
  </sheetPr>
  <dimension ref="A1:E39"/>
  <sheetViews>
    <sheetView showGridLines="0" topLeftCell="A16" workbookViewId="0">
      <selection activeCell="E148" sqref="E148:E149"/>
    </sheetView>
  </sheetViews>
  <sheetFormatPr baseColWidth="10" defaultColWidth="11.42578125" defaultRowHeight="11.25" x14ac:dyDescent="0.2"/>
  <cols>
    <col min="1" max="1" width="3.7109375" style="114" customWidth="1"/>
    <col min="2" max="2" width="69.7109375" style="114" customWidth="1"/>
    <col min="3" max="3" width="21.28515625" style="114" customWidth="1"/>
    <col min="4" max="16384" width="11.42578125" style="114"/>
  </cols>
  <sheetData>
    <row r="1" spans="1:3" s="140" customFormat="1" ht="18.95" customHeight="1" x14ac:dyDescent="0.25">
      <c r="A1" s="137" t="s">
        <v>0</v>
      </c>
      <c r="B1" s="138"/>
      <c r="C1" s="139"/>
    </row>
    <row r="2" spans="1:3" s="140" customFormat="1" ht="18.95" customHeight="1" x14ac:dyDescent="0.25">
      <c r="A2" s="141" t="s">
        <v>487</v>
      </c>
      <c r="B2" s="142"/>
      <c r="C2" s="143"/>
    </row>
    <row r="3" spans="1:3" s="140" customFormat="1" ht="18.95" customHeight="1" x14ac:dyDescent="0.25">
      <c r="A3" s="141" t="s">
        <v>5</v>
      </c>
      <c r="B3" s="144"/>
      <c r="C3" s="143"/>
    </row>
    <row r="4" spans="1:3" s="126" customFormat="1" x14ac:dyDescent="0.2">
      <c r="A4" s="107" t="s">
        <v>471</v>
      </c>
      <c r="B4" s="108"/>
      <c r="C4" s="109"/>
    </row>
    <row r="5" spans="1:3" x14ac:dyDescent="0.2">
      <c r="A5" s="145" t="s">
        <v>488</v>
      </c>
      <c r="B5" s="111"/>
      <c r="C5" s="146">
        <v>16589010948.969999</v>
      </c>
    </row>
    <row r="6" spans="1:3" x14ac:dyDescent="0.2">
      <c r="A6" s="147"/>
      <c r="B6" s="115"/>
      <c r="C6" s="148"/>
    </row>
    <row r="7" spans="1:3" x14ac:dyDescent="0.2">
      <c r="A7" s="117" t="s">
        <v>489</v>
      </c>
      <c r="B7" s="149"/>
      <c r="C7" s="118">
        <f>SUM(C8:C28)</f>
        <v>289967104.37</v>
      </c>
    </row>
    <row r="8" spans="1:3" x14ac:dyDescent="0.2">
      <c r="A8" s="150">
        <v>2.1</v>
      </c>
      <c r="B8" s="151" t="s">
        <v>310</v>
      </c>
      <c r="C8" s="152">
        <v>0</v>
      </c>
    </row>
    <row r="9" spans="1:3" x14ac:dyDescent="0.2">
      <c r="A9" s="150">
        <v>2.2000000000000002</v>
      </c>
      <c r="B9" s="151" t="s">
        <v>307</v>
      </c>
      <c r="C9" s="152">
        <v>0</v>
      </c>
    </row>
    <row r="10" spans="1:3" x14ac:dyDescent="0.2">
      <c r="A10" s="153">
        <v>2.2999999999999998</v>
      </c>
      <c r="B10" s="154" t="s">
        <v>137</v>
      </c>
      <c r="C10" s="152">
        <v>47878008.469999999</v>
      </c>
    </row>
    <row r="11" spans="1:3" x14ac:dyDescent="0.2">
      <c r="A11" s="153">
        <v>2.4</v>
      </c>
      <c r="B11" s="154" t="s">
        <v>138</v>
      </c>
      <c r="C11" s="152">
        <v>411850.96</v>
      </c>
    </row>
    <row r="12" spans="1:3" x14ac:dyDescent="0.2">
      <c r="A12" s="153">
        <v>2.5</v>
      </c>
      <c r="B12" s="154" t="s">
        <v>139</v>
      </c>
      <c r="C12" s="152">
        <v>96532049.709999993</v>
      </c>
    </row>
    <row r="13" spans="1:3" x14ac:dyDescent="0.2">
      <c r="A13" s="153">
        <v>2.6</v>
      </c>
      <c r="B13" s="154" t="s">
        <v>140</v>
      </c>
      <c r="C13" s="152">
        <v>435400</v>
      </c>
    </row>
    <row r="14" spans="1:3" x14ac:dyDescent="0.2">
      <c r="A14" s="153">
        <v>2.7</v>
      </c>
      <c r="B14" s="154" t="s">
        <v>141</v>
      </c>
      <c r="C14" s="152">
        <v>0</v>
      </c>
    </row>
    <row r="15" spans="1:3" x14ac:dyDescent="0.2">
      <c r="A15" s="153">
        <v>2.8</v>
      </c>
      <c r="B15" s="154" t="s">
        <v>142</v>
      </c>
      <c r="C15" s="152">
        <v>4928695.16</v>
      </c>
    </row>
    <row r="16" spans="1:3" x14ac:dyDescent="0.2">
      <c r="A16" s="153">
        <v>2.9</v>
      </c>
      <c r="B16" s="154" t="s">
        <v>144</v>
      </c>
      <c r="C16" s="152">
        <v>0</v>
      </c>
    </row>
    <row r="17" spans="1:5" x14ac:dyDescent="0.2">
      <c r="A17" s="153" t="s">
        <v>490</v>
      </c>
      <c r="B17" s="154" t="s">
        <v>491</v>
      </c>
      <c r="C17" s="152">
        <v>0</v>
      </c>
    </row>
    <row r="18" spans="1:5" x14ac:dyDescent="0.2">
      <c r="A18" s="153" t="s">
        <v>492</v>
      </c>
      <c r="B18" s="154" t="s">
        <v>148</v>
      </c>
      <c r="C18" s="152">
        <v>0</v>
      </c>
    </row>
    <row r="19" spans="1:5" x14ac:dyDescent="0.2">
      <c r="A19" s="153" t="s">
        <v>493</v>
      </c>
      <c r="B19" s="154" t="s">
        <v>494</v>
      </c>
      <c r="C19" s="152">
        <v>0</v>
      </c>
    </row>
    <row r="20" spans="1:5" x14ac:dyDescent="0.2">
      <c r="A20" s="153" t="s">
        <v>495</v>
      </c>
      <c r="B20" s="154" t="s">
        <v>496</v>
      </c>
      <c r="C20" s="152">
        <v>139781100.06999999</v>
      </c>
    </row>
    <row r="21" spans="1:5" x14ac:dyDescent="0.2">
      <c r="A21" s="153" t="s">
        <v>497</v>
      </c>
      <c r="B21" s="154" t="s">
        <v>498</v>
      </c>
      <c r="C21" s="152">
        <v>0</v>
      </c>
    </row>
    <row r="22" spans="1:5" x14ac:dyDescent="0.2">
      <c r="A22" s="153" t="s">
        <v>499</v>
      </c>
      <c r="B22" s="154" t="s">
        <v>500</v>
      </c>
      <c r="C22" s="152">
        <v>0</v>
      </c>
    </row>
    <row r="23" spans="1:5" x14ac:dyDescent="0.2">
      <c r="A23" s="153" t="s">
        <v>501</v>
      </c>
      <c r="B23" s="154" t="s">
        <v>502</v>
      </c>
      <c r="C23" s="152">
        <v>0</v>
      </c>
    </row>
    <row r="24" spans="1:5" x14ac:dyDescent="0.2">
      <c r="A24" s="153" t="s">
        <v>503</v>
      </c>
      <c r="B24" s="154" t="s">
        <v>504</v>
      </c>
      <c r="C24" s="152">
        <v>0</v>
      </c>
    </row>
    <row r="25" spans="1:5" x14ac:dyDescent="0.2">
      <c r="A25" s="153" t="s">
        <v>505</v>
      </c>
      <c r="B25" s="154" t="s">
        <v>506</v>
      </c>
      <c r="C25" s="152">
        <v>0</v>
      </c>
    </row>
    <row r="26" spans="1:5" x14ac:dyDescent="0.2">
      <c r="A26" s="153" t="s">
        <v>507</v>
      </c>
      <c r="B26" s="154" t="s">
        <v>508</v>
      </c>
      <c r="C26" s="152">
        <v>0</v>
      </c>
    </row>
    <row r="27" spans="1:5" x14ac:dyDescent="0.2">
      <c r="A27" s="153" t="s">
        <v>509</v>
      </c>
      <c r="B27" s="154" t="s">
        <v>510</v>
      </c>
      <c r="C27" s="152">
        <v>0</v>
      </c>
    </row>
    <row r="28" spans="1:5" ht="15" x14ac:dyDescent="0.25">
      <c r="A28" s="153" t="s">
        <v>511</v>
      </c>
      <c r="B28" s="151" t="s">
        <v>512</v>
      </c>
      <c r="C28" s="152">
        <v>0</v>
      </c>
      <c r="E28" s="155"/>
    </row>
    <row r="29" spans="1:5" x14ac:dyDescent="0.2">
      <c r="A29" s="156"/>
      <c r="B29" s="157"/>
      <c r="C29" s="158"/>
    </row>
    <row r="30" spans="1:5" x14ac:dyDescent="0.2">
      <c r="A30" s="159" t="s">
        <v>513</v>
      </c>
      <c r="B30" s="160"/>
      <c r="C30" s="161">
        <f>SUM(C31:C35)</f>
        <v>460353007.16000003</v>
      </c>
    </row>
    <row r="31" spans="1:5" x14ac:dyDescent="0.2">
      <c r="A31" s="153" t="s">
        <v>514</v>
      </c>
      <c r="B31" s="154" t="s">
        <v>380</v>
      </c>
      <c r="C31" s="152">
        <v>222396058.68000001</v>
      </c>
    </row>
    <row r="32" spans="1:5" x14ac:dyDescent="0.2">
      <c r="A32" s="153" t="s">
        <v>515</v>
      </c>
      <c r="B32" s="154" t="s">
        <v>389</v>
      </c>
      <c r="C32" s="152">
        <v>0</v>
      </c>
    </row>
    <row r="33" spans="1:5" x14ac:dyDescent="0.2">
      <c r="A33" s="153" t="s">
        <v>516</v>
      </c>
      <c r="B33" s="154" t="s">
        <v>392</v>
      </c>
      <c r="C33" s="152">
        <f>1243113799.72-1005156858.72</f>
        <v>237956941</v>
      </c>
    </row>
    <row r="34" spans="1:5" x14ac:dyDescent="0.2">
      <c r="A34" s="153" t="s">
        <v>517</v>
      </c>
      <c r="B34" s="154" t="s">
        <v>398</v>
      </c>
      <c r="C34" s="152">
        <v>7.48</v>
      </c>
    </row>
    <row r="35" spans="1:5" x14ac:dyDescent="0.2">
      <c r="A35" s="153" t="s">
        <v>518</v>
      </c>
      <c r="B35" s="151" t="s">
        <v>519</v>
      </c>
      <c r="C35" s="162">
        <v>0</v>
      </c>
    </row>
    <row r="36" spans="1:5" x14ac:dyDescent="0.2">
      <c r="A36" s="147"/>
      <c r="B36" s="163"/>
      <c r="C36" s="164"/>
    </row>
    <row r="37" spans="1:5" x14ac:dyDescent="0.2">
      <c r="A37" s="165" t="s">
        <v>520</v>
      </c>
      <c r="B37" s="111"/>
      <c r="C37" s="112">
        <f>+C5-C7+C30</f>
        <v>16759396851.759998</v>
      </c>
      <c r="E37" s="136"/>
    </row>
    <row r="39" spans="1:5" x14ac:dyDescent="0.2">
      <c r="A39" s="166" t="s">
        <v>66</v>
      </c>
      <c r="B39" s="166"/>
      <c r="C39" s="166"/>
      <c r="D39" s="166"/>
    </row>
  </sheetData>
  <mergeCells count="5">
    <mergeCell ref="A1:C1"/>
    <mergeCell ref="A2:C2"/>
    <mergeCell ref="A3:C3"/>
    <mergeCell ref="A4:C4"/>
    <mergeCell ref="A39:D39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B7511-9F61-40BB-9E73-DCDDC4413895}">
  <sheetPr>
    <tabColor rgb="FFFFC000"/>
    <pageSetUpPr fitToPage="1"/>
  </sheetPr>
  <dimension ref="A1:J53"/>
  <sheetViews>
    <sheetView showGridLines="0" topLeftCell="A31" workbookViewId="0">
      <selection activeCell="E148" sqref="E148:E149"/>
    </sheetView>
  </sheetViews>
  <sheetFormatPr baseColWidth="10" defaultColWidth="9.140625" defaultRowHeight="11.25" x14ac:dyDescent="0.2"/>
  <cols>
    <col min="1" max="1" width="10" style="65" customWidth="1"/>
    <col min="2" max="2" width="68.5703125" style="65" bestFit="1" customWidth="1"/>
    <col min="3" max="3" width="17.42578125" style="65" bestFit="1" customWidth="1"/>
    <col min="4" max="5" width="23.7109375" style="65" bestFit="1" customWidth="1"/>
    <col min="6" max="6" width="16.5703125" style="65" customWidth="1"/>
    <col min="7" max="7" width="17.140625" style="65" bestFit="1" customWidth="1"/>
    <col min="8" max="8" width="9.5703125" style="65" customWidth="1"/>
    <col min="9" max="9" width="11" style="65" bestFit="1" customWidth="1"/>
    <col min="10" max="10" width="14.140625" style="65" bestFit="1" customWidth="1"/>
    <col min="11" max="16384" width="9.140625" style="65"/>
  </cols>
  <sheetData>
    <row r="1" spans="1:10" ht="18.95" customHeight="1" x14ac:dyDescent="0.2">
      <c r="A1" s="62" t="s">
        <v>0</v>
      </c>
      <c r="B1" s="167"/>
      <c r="C1" s="167"/>
      <c r="D1" s="167"/>
      <c r="E1" s="167"/>
      <c r="F1" s="167"/>
      <c r="G1" s="63" t="s">
        <v>67</v>
      </c>
      <c r="H1" s="64">
        <v>2023</v>
      </c>
    </row>
    <row r="2" spans="1:10" ht="18.95" customHeight="1" x14ac:dyDescent="0.2">
      <c r="A2" s="62" t="s">
        <v>521</v>
      </c>
      <c r="B2" s="167"/>
      <c r="C2" s="167"/>
      <c r="D2" s="167"/>
      <c r="E2" s="167"/>
      <c r="F2" s="167"/>
      <c r="G2" s="63" t="s">
        <v>69</v>
      </c>
      <c r="H2" s="64" t="s">
        <v>4</v>
      </c>
    </row>
    <row r="3" spans="1:10" ht="18.95" customHeight="1" x14ac:dyDescent="0.2">
      <c r="A3" s="168" t="s">
        <v>5</v>
      </c>
      <c r="B3" s="169"/>
      <c r="C3" s="169"/>
      <c r="D3" s="169"/>
      <c r="E3" s="169"/>
      <c r="F3" s="169"/>
      <c r="G3" s="63" t="s">
        <v>70</v>
      </c>
      <c r="H3" s="64">
        <v>4</v>
      </c>
    </row>
    <row r="4" spans="1:10" x14ac:dyDescent="0.2">
      <c r="A4" s="66" t="s">
        <v>71</v>
      </c>
      <c r="B4" s="67"/>
      <c r="C4" s="67"/>
      <c r="D4" s="67"/>
      <c r="E4" s="67"/>
      <c r="F4" s="67"/>
      <c r="G4" s="67"/>
      <c r="H4" s="67"/>
    </row>
    <row r="7" spans="1:10" x14ac:dyDescent="0.2">
      <c r="A7" s="68" t="s">
        <v>73</v>
      </c>
      <c r="B7" s="68" t="s">
        <v>522</v>
      </c>
      <c r="C7" s="68" t="s">
        <v>523</v>
      </c>
      <c r="D7" s="68" t="s">
        <v>524</v>
      </c>
      <c r="E7" s="68" t="s">
        <v>525</v>
      </c>
      <c r="F7" s="68" t="s">
        <v>526</v>
      </c>
      <c r="G7" s="68" t="s">
        <v>527</v>
      </c>
      <c r="H7" s="68" t="s">
        <v>528</v>
      </c>
      <c r="I7" s="68" t="s">
        <v>529</v>
      </c>
      <c r="J7" s="68" t="s">
        <v>530</v>
      </c>
    </row>
    <row r="8" spans="1:10" s="77" customFormat="1" x14ac:dyDescent="0.2">
      <c r="A8" s="74">
        <v>7000</v>
      </c>
      <c r="B8" s="77" t="s">
        <v>531</v>
      </c>
      <c r="C8" s="82" t="s">
        <v>81</v>
      </c>
      <c r="D8" s="82"/>
    </row>
    <row r="9" spans="1:10" x14ac:dyDescent="0.2">
      <c r="A9" s="65">
        <v>7110</v>
      </c>
      <c r="B9" s="65" t="s">
        <v>527</v>
      </c>
      <c r="C9" s="70">
        <v>0</v>
      </c>
      <c r="D9" s="70">
        <v>0</v>
      </c>
      <c r="E9" s="70">
        <v>0</v>
      </c>
      <c r="F9" s="70">
        <f t="shared" ref="F9:F38" si="0">C9+D9+E9</f>
        <v>0</v>
      </c>
    </row>
    <row r="10" spans="1:10" x14ac:dyDescent="0.2">
      <c r="A10" s="65">
        <v>7120</v>
      </c>
      <c r="B10" s="65" t="s">
        <v>532</v>
      </c>
      <c r="C10" s="70">
        <v>0</v>
      </c>
      <c r="D10" s="70">
        <v>0</v>
      </c>
      <c r="E10" s="70">
        <v>0</v>
      </c>
      <c r="F10" s="70">
        <f t="shared" si="0"/>
        <v>0</v>
      </c>
    </row>
    <row r="11" spans="1:10" x14ac:dyDescent="0.2">
      <c r="A11" s="65">
        <v>7130</v>
      </c>
      <c r="B11" s="65" t="s">
        <v>533</v>
      </c>
      <c r="C11" s="70">
        <v>0</v>
      </c>
      <c r="D11" s="70">
        <v>0</v>
      </c>
      <c r="E11" s="70">
        <v>0</v>
      </c>
      <c r="F11" s="70">
        <f t="shared" si="0"/>
        <v>0</v>
      </c>
    </row>
    <row r="12" spans="1:10" x14ac:dyDescent="0.2">
      <c r="A12" s="65">
        <v>7140</v>
      </c>
      <c r="B12" s="65" t="s">
        <v>534</v>
      </c>
      <c r="C12" s="70">
        <v>0</v>
      </c>
      <c r="D12" s="70">
        <v>0</v>
      </c>
      <c r="E12" s="70">
        <v>0</v>
      </c>
      <c r="F12" s="70">
        <f t="shared" si="0"/>
        <v>0</v>
      </c>
    </row>
    <row r="13" spans="1:10" x14ac:dyDescent="0.2">
      <c r="A13" s="65">
        <v>7150</v>
      </c>
      <c r="B13" s="65" t="s">
        <v>535</v>
      </c>
      <c r="C13" s="70">
        <v>0</v>
      </c>
      <c r="D13" s="70">
        <v>0</v>
      </c>
      <c r="E13" s="70">
        <v>0</v>
      </c>
      <c r="F13" s="70">
        <f t="shared" si="0"/>
        <v>0</v>
      </c>
    </row>
    <row r="14" spans="1:10" x14ac:dyDescent="0.2">
      <c r="A14" s="65">
        <v>7160</v>
      </c>
      <c r="B14" s="65" t="s">
        <v>536</v>
      </c>
      <c r="C14" s="70">
        <v>0</v>
      </c>
      <c r="D14" s="70">
        <v>0</v>
      </c>
      <c r="E14" s="70">
        <v>0</v>
      </c>
      <c r="F14" s="70">
        <f t="shared" si="0"/>
        <v>0</v>
      </c>
    </row>
    <row r="15" spans="1:10" x14ac:dyDescent="0.2">
      <c r="A15" s="65">
        <v>7210</v>
      </c>
      <c r="B15" s="65" t="s">
        <v>537</v>
      </c>
      <c r="C15" s="70">
        <v>0</v>
      </c>
      <c r="D15" s="70">
        <v>0</v>
      </c>
      <c r="E15" s="70">
        <v>0</v>
      </c>
      <c r="F15" s="70">
        <f t="shared" si="0"/>
        <v>0</v>
      </c>
    </row>
    <row r="16" spans="1:10" x14ac:dyDescent="0.2">
      <c r="A16" s="65">
        <v>7220</v>
      </c>
      <c r="B16" s="65" t="s">
        <v>538</v>
      </c>
      <c r="C16" s="70">
        <v>0</v>
      </c>
      <c r="D16" s="70">
        <v>0</v>
      </c>
      <c r="E16" s="70">
        <v>0</v>
      </c>
      <c r="F16" s="70">
        <f t="shared" si="0"/>
        <v>0</v>
      </c>
    </row>
    <row r="17" spans="1:6" x14ac:dyDescent="0.2">
      <c r="A17" s="65">
        <v>7230</v>
      </c>
      <c r="B17" s="65" t="s">
        <v>539</v>
      </c>
      <c r="C17" s="70">
        <v>0</v>
      </c>
      <c r="D17" s="70">
        <v>0</v>
      </c>
      <c r="E17" s="70">
        <v>0</v>
      </c>
      <c r="F17" s="70">
        <f t="shared" si="0"/>
        <v>0</v>
      </c>
    </row>
    <row r="18" spans="1:6" x14ac:dyDescent="0.2">
      <c r="A18" s="65">
        <v>7240</v>
      </c>
      <c r="B18" s="65" t="s">
        <v>540</v>
      </c>
      <c r="C18" s="70">
        <v>0</v>
      </c>
      <c r="D18" s="70">
        <v>0</v>
      </c>
      <c r="E18" s="70">
        <v>0</v>
      </c>
      <c r="F18" s="70">
        <f t="shared" si="0"/>
        <v>0</v>
      </c>
    </row>
    <row r="19" spans="1:6" x14ac:dyDescent="0.2">
      <c r="A19" s="65">
        <v>7250</v>
      </c>
      <c r="B19" s="65" t="s">
        <v>541</v>
      </c>
      <c r="C19" s="70">
        <v>0</v>
      </c>
      <c r="D19" s="70">
        <v>0</v>
      </c>
      <c r="E19" s="70">
        <v>0</v>
      </c>
      <c r="F19" s="70">
        <f t="shared" si="0"/>
        <v>0</v>
      </c>
    </row>
    <row r="20" spans="1:6" x14ac:dyDescent="0.2">
      <c r="A20" s="65">
        <v>7260</v>
      </c>
      <c r="B20" s="65" t="s">
        <v>542</v>
      </c>
      <c r="C20" s="70">
        <v>0</v>
      </c>
      <c r="D20" s="70">
        <v>0</v>
      </c>
      <c r="E20" s="70">
        <v>0</v>
      </c>
      <c r="F20" s="70">
        <f t="shared" si="0"/>
        <v>0</v>
      </c>
    </row>
    <row r="21" spans="1:6" x14ac:dyDescent="0.2">
      <c r="A21" s="65">
        <v>7310</v>
      </c>
      <c r="B21" s="65" t="s">
        <v>543</v>
      </c>
      <c r="C21" s="70">
        <v>0</v>
      </c>
      <c r="D21" s="70">
        <v>0</v>
      </c>
      <c r="E21" s="70">
        <v>0</v>
      </c>
      <c r="F21" s="70">
        <f t="shared" si="0"/>
        <v>0</v>
      </c>
    </row>
    <row r="22" spans="1:6" x14ac:dyDescent="0.2">
      <c r="A22" s="65">
        <v>7320</v>
      </c>
      <c r="B22" s="65" t="s">
        <v>544</v>
      </c>
      <c r="C22" s="70">
        <v>0</v>
      </c>
      <c r="D22" s="70">
        <v>0</v>
      </c>
      <c r="E22" s="70">
        <v>0</v>
      </c>
      <c r="F22" s="70">
        <f t="shared" si="0"/>
        <v>0</v>
      </c>
    </row>
    <row r="23" spans="1:6" x14ac:dyDescent="0.2">
      <c r="A23" s="65">
        <v>7330</v>
      </c>
      <c r="B23" s="65" t="s">
        <v>545</v>
      </c>
      <c r="C23" s="70">
        <v>0</v>
      </c>
      <c r="D23" s="70">
        <v>0</v>
      </c>
      <c r="E23" s="70">
        <v>0</v>
      </c>
      <c r="F23" s="70">
        <f t="shared" si="0"/>
        <v>0</v>
      </c>
    </row>
    <row r="24" spans="1:6" x14ac:dyDescent="0.2">
      <c r="A24" s="65">
        <v>7340</v>
      </c>
      <c r="B24" s="65" t="s">
        <v>546</v>
      </c>
      <c r="C24" s="70">
        <v>0</v>
      </c>
      <c r="D24" s="70">
        <v>0</v>
      </c>
      <c r="E24" s="70">
        <v>0</v>
      </c>
      <c r="F24" s="70">
        <f t="shared" si="0"/>
        <v>0</v>
      </c>
    </row>
    <row r="25" spans="1:6" x14ac:dyDescent="0.2">
      <c r="A25" s="65">
        <v>7350</v>
      </c>
      <c r="B25" s="65" t="s">
        <v>547</v>
      </c>
      <c r="C25" s="70">
        <v>0</v>
      </c>
      <c r="D25" s="70">
        <v>0</v>
      </c>
      <c r="E25" s="70">
        <v>0</v>
      </c>
      <c r="F25" s="70">
        <f t="shared" si="0"/>
        <v>0</v>
      </c>
    </row>
    <row r="26" spans="1:6" x14ac:dyDescent="0.2">
      <c r="A26" s="65">
        <v>7360</v>
      </c>
      <c r="B26" s="65" t="s">
        <v>548</v>
      </c>
      <c r="C26" s="70">
        <v>0</v>
      </c>
      <c r="D26" s="70">
        <v>0</v>
      </c>
      <c r="E26" s="70">
        <v>0</v>
      </c>
      <c r="F26" s="70">
        <f t="shared" si="0"/>
        <v>0</v>
      </c>
    </row>
    <row r="27" spans="1:6" x14ac:dyDescent="0.2">
      <c r="A27" s="65">
        <v>7410</v>
      </c>
      <c r="B27" s="65" t="s">
        <v>549</v>
      </c>
      <c r="C27" s="70">
        <v>0</v>
      </c>
      <c r="D27" s="70">
        <v>0</v>
      </c>
      <c r="E27" s="70">
        <v>0</v>
      </c>
      <c r="F27" s="70">
        <f t="shared" si="0"/>
        <v>0</v>
      </c>
    </row>
    <row r="28" spans="1:6" x14ac:dyDescent="0.2">
      <c r="A28" s="65">
        <v>7420</v>
      </c>
      <c r="B28" s="65" t="s">
        <v>550</v>
      </c>
      <c r="C28" s="70">
        <v>0</v>
      </c>
      <c r="D28" s="70">
        <v>0</v>
      </c>
      <c r="E28" s="70">
        <v>0</v>
      </c>
      <c r="F28" s="70">
        <f t="shared" si="0"/>
        <v>0</v>
      </c>
    </row>
    <row r="29" spans="1:6" x14ac:dyDescent="0.2">
      <c r="A29" s="65">
        <v>7510</v>
      </c>
      <c r="B29" s="65" t="s">
        <v>551</v>
      </c>
      <c r="C29" s="70">
        <v>0</v>
      </c>
      <c r="D29" s="70">
        <v>0</v>
      </c>
      <c r="E29" s="70">
        <v>0</v>
      </c>
      <c r="F29" s="70">
        <f t="shared" si="0"/>
        <v>0</v>
      </c>
    </row>
    <row r="30" spans="1:6" x14ac:dyDescent="0.2">
      <c r="A30" s="65">
        <v>7520</v>
      </c>
      <c r="B30" s="65" t="s">
        <v>552</v>
      </c>
      <c r="C30" s="70">
        <v>0</v>
      </c>
      <c r="D30" s="70">
        <v>0</v>
      </c>
      <c r="E30" s="70">
        <v>0</v>
      </c>
      <c r="F30" s="70">
        <f t="shared" si="0"/>
        <v>0</v>
      </c>
    </row>
    <row r="31" spans="1:6" x14ac:dyDescent="0.2">
      <c r="A31" s="65">
        <v>7610</v>
      </c>
      <c r="B31" s="65" t="s">
        <v>553</v>
      </c>
      <c r="C31" s="70">
        <v>0</v>
      </c>
      <c r="D31" s="70">
        <v>0</v>
      </c>
      <c r="E31" s="70">
        <v>0</v>
      </c>
      <c r="F31" s="70">
        <f t="shared" si="0"/>
        <v>0</v>
      </c>
    </row>
    <row r="32" spans="1:6" x14ac:dyDescent="0.2">
      <c r="A32" s="65">
        <v>7620</v>
      </c>
      <c r="B32" s="65" t="s">
        <v>554</v>
      </c>
      <c r="C32" s="70">
        <v>0</v>
      </c>
      <c r="D32" s="70">
        <v>0</v>
      </c>
      <c r="E32" s="70">
        <v>0</v>
      </c>
      <c r="F32" s="70">
        <f t="shared" si="0"/>
        <v>0</v>
      </c>
    </row>
    <row r="33" spans="1:7" x14ac:dyDescent="0.2">
      <c r="A33" s="65">
        <v>7630</v>
      </c>
      <c r="B33" s="65" t="s">
        <v>555</v>
      </c>
      <c r="C33" s="70">
        <v>0</v>
      </c>
      <c r="D33" s="70">
        <v>0</v>
      </c>
      <c r="E33" s="70">
        <v>0</v>
      </c>
      <c r="F33" s="70">
        <f t="shared" si="0"/>
        <v>0</v>
      </c>
    </row>
    <row r="34" spans="1:7" x14ac:dyDescent="0.2">
      <c r="A34" s="65">
        <v>7640</v>
      </c>
      <c r="B34" s="65" t="s">
        <v>556</v>
      </c>
      <c r="C34" s="70">
        <v>0</v>
      </c>
      <c r="D34" s="70">
        <v>0</v>
      </c>
      <c r="E34" s="70">
        <v>0</v>
      </c>
      <c r="F34" s="70">
        <f t="shared" si="0"/>
        <v>0</v>
      </c>
    </row>
    <row r="35" spans="1:7" ht="11.25" hidden="1" customHeight="1" x14ac:dyDescent="0.2">
      <c r="A35" s="65">
        <v>7911</v>
      </c>
      <c r="B35" s="65" t="s">
        <v>557</v>
      </c>
      <c r="C35" s="70">
        <v>0</v>
      </c>
      <c r="D35" s="70">
        <v>0</v>
      </c>
      <c r="E35" s="70">
        <v>0</v>
      </c>
      <c r="F35" s="70">
        <f t="shared" si="0"/>
        <v>0</v>
      </c>
    </row>
    <row r="36" spans="1:7" ht="11.25" hidden="1" customHeight="1" x14ac:dyDescent="0.2">
      <c r="A36" s="65">
        <v>7921</v>
      </c>
      <c r="B36" s="65" t="s">
        <v>558</v>
      </c>
      <c r="C36" s="70">
        <v>0</v>
      </c>
      <c r="D36" s="70">
        <v>0</v>
      </c>
      <c r="E36" s="70">
        <v>0</v>
      </c>
      <c r="F36" s="70">
        <f t="shared" si="0"/>
        <v>0</v>
      </c>
    </row>
    <row r="37" spans="1:7" ht="11.25" hidden="1" customHeight="1" x14ac:dyDescent="0.2">
      <c r="A37" s="65">
        <v>7931</v>
      </c>
      <c r="B37" s="65" t="s">
        <v>559</v>
      </c>
      <c r="C37" s="70">
        <v>0</v>
      </c>
      <c r="D37" s="70">
        <v>0</v>
      </c>
      <c r="E37" s="70">
        <v>0</v>
      </c>
      <c r="F37" s="70">
        <f t="shared" si="0"/>
        <v>0</v>
      </c>
    </row>
    <row r="38" spans="1:7" ht="11.25" hidden="1" customHeight="1" x14ac:dyDescent="0.2">
      <c r="A38" s="65">
        <v>7932</v>
      </c>
      <c r="B38" s="65" t="s">
        <v>560</v>
      </c>
      <c r="C38" s="70">
        <v>0</v>
      </c>
      <c r="D38" s="70">
        <v>0</v>
      </c>
      <c r="E38" s="70">
        <v>0</v>
      </c>
      <c r="F38" s="70">
        <f t="shared" si="0"/>
        <v>0</v>
      </c>
    </row>
    <row r="39" spans="1:7" s="77" customFormat="1" x14ac:dyDescent="0.2">
      <c r="A39" s="74">
        <v>8000</v>
      </c>
      <c r="B39" s="77" t="s">
        <v>561</v>
      </c>
      <c r="C39" s="170"/>
      <c r="D39" s="171"/>
      <c r="E39" s="171"/>
      <c r="F39" s="171"/>
      <c r="G39" s="82"/>
    </row>
    <row r="40" spans="1:7" x14ac:dyDescent="0.2">
      <c r="A40" s="65">
        <v>8110</v>
      </c>
      <c r="B40" s="65" t="s">
        <v>562</v>
      </c>
      <c r="C40" s="70">
        <v>0</v>
      </c>
      <c r="D40" s="70">
        <v>16732314673.49</v>
      </c>
      <c r="E40" s="70">
        <v>-16732314673.49</v>
      </c>
      <c r="F40" s="70">
        <v>0</v>
      </c>
    </row>
    <row r="41" spans="1:7" x14ac:dyDescent="0.2">
      <c r="A41" s="65">
        <v>8120</v>
      </c>
      <c r="B41" s="65" t="s">
        <v>563</v>
      </c>
      <c r="C41" s="70">
        <v>0</v>
      </c>
      <c r="D41" s="70">
        <v>21321506882.950001</v>
      </c>
      <c r="E41" s="70">
        <v>-21321506882.950001</v>
      </c>
      <c r="F41" s="70">
        <v>0</v>
      </c>
    </row>
    <row r="42" spans="1:7" x14ac:dyDescent="0.2">
      <c r="A42" s="65">
        <v>8130</v>
      </c>
      <c r="B42" s="65" t="s">
        <v>564</v>
      </c>
      <c r="C42" s="70">
        <v>0</v>
      </c>
      <c r="D42" s="70">
        <v>7461330816.8299999</v>
      </c>
      <c r="E42" s="70">
        <v>-7461330816.8299999</v>
      </c>
      <c r="F42" s="70">
        <v>0</v>
      </c>
    </row>
    <row r="43" spans="1:7" x14ac:dyDescent="0.2">
      <c r="A43" s="65">
        <v>8140</v>
      </c>
      <c r="B43" s="65" t="s">
        <v>565</v>
      </c>
      <c r="C43" s="70">
        <v>0</v>
      </c>
      <c r="D43" s="70">
        <v>13186732370.77</v>
      </c>
      <c r="E43" s="70">
        <v>-13186732370.77</v>
      </c>
      <c r="F43" s="70">
        <v>0</v>
      </c>
    </row>
    <row r="44" spans="1:7" x14ac:dyDescent="0.2">
      <c r="A44" s="65">
        <v>8150</v>
      </c>
      <c r="B44" s="65" t="s">
        <v>566</v>
      </c>
      <c r="C44" s="70">
        <v>0</v>
      </c>
      <c r="D44" s="70">
        <v>12655587494.209999</v>
      </c>
      <c r="E44" s="70">
        <v>-12655587494.209999</v>
      </c>
      <c r="F44" s="70">
        <v>0</v>
      </c>
    </row>
    <row r="45" spans="1:7" x14ac:dyDescent="0.2">
      <c r="A45" s="65">
        <v>8210</v>
      </c>
      <c r="B45" s="65" t="s">
        <v>567</v>
      </c>
      <c r="C45" s="70">
        <v>0</v>
      </c>
      <c r="D45" s="70">
        <v>16589010948.969999</v>
      </c>
      <c r="E45" s="70">
        <v>-16589010948.969999</v>
      </c>
      <c r="F45" s="70">
        <v>0</v>
      </c>
    </row>
    <row r="46" spans="1:7" x14ac:dyDescent="0.2">
      <c r="A46" s="65">
        <v>8220</v>
      </c>
      <c r="B46" s="65" t="s">
        <v>568</v>
      </c>
      <c r="C46" s="70">
        <v>0</v>
      </c>
      <c r="D46" s="70">
        <v>36333858105.080002</v>
      </c>
      <c r="E46" s="70">
        <v>-36333858105.080002</v>
      </c>
      <c r="F46" s="70">
        <v>0</v>
      </c>
    </row>
    <row r="47" spans="1:7" x14ac:dyDescent="0.2">
      <c r="A47" s="65">
        <v>8230</v>
      </c>
      <c r="B47" s="65" t="s">
        <v>569</v>
      </c>
      <c r="C47" s="70">
        <v>0</v>
      </c>
      <c r="D47" s="70">
        <v>16554529215.26</v>
      </c>
      <c r="E47" s="70">
        <v>-16554529215.26</v>
      </c>
      <c r="F47" s="70">
        <v>0</v>
      </c>
    </row>
    <row r="48" spans="1:7" x14ac:dyDescent="0.2">
      <c r="A48" s="65">
        <v>8240</v>
      </c>
      <c r="B48" s="65" t="s">
        <v>570</v>
      </c>
      <c r="C48" s="70">
        <v>0</v>
      </c>
      <c r="D48" s="70">
        <v>19315740754.029999</v>
      </c>
      <c r="E48" s="70">
        <v>-19315740754.029999</v>
      </c>
      <c r="F48" s="70">
        <v>0</v>
      </c>
    </row>
    <row r="49" spans="1:6" x14ac:dyDescent="0.2">
      <c r="A49" s="65">
        <v>8250</v>
      </c>
      <c r="B49" s="65" t="s">
        <v>571</v>
      </c>
      <c r="C49" s="70">
        <v>0</v>
      </c>
      <c r="D49" s="70">
        <v>20185198748.07</v>
      </c>
      <c r="E49" s="70">
        <v>-20185198748.07</v>
      </c>
      <c r="F49" s="70">
        <v>0</v>
      </c>
    </row>
    <row r="50" spans="1:6" x14ac:dyDescent="0.2">
      <c r="A50" s="65">
        <v>8260</v>
      </c>
      <c r="B50" s="65" t="s">
        <v>572</v>
      </c>
      <c r="C50" s="70">
        <v>0</v>
      </c>
      <c r="D50" s="70">
        <v>5131702548.2799997</v>
      </c>
      <c r="E50" s="70">
        <v>-5131702548.2799997</v>
      </c>
      <c r="F50" s="70">
        <v>0</v>
      </c>
    </row>
    <row r="51" spans="1:6" x14ac:dyDescent="0.2">
      <c r="A51" s="65">
        <v>8270</v>
      </c>
      <c r="B51" s="65" t="s">
        <v>573</v>
      </c>
      <c r="C51" s="70">
        <v>0</v>
      </c>
      <c r="D51" s="70">
        <v>4592490553.3599997</v>
      </c>
      <c r="E51" s="70">
        <v>-4592490553.3599997</v>
      </c>
      <c r="F51" s="70">
        <v>0</v>
      </c>
    </row>
    <row r="53" spans="1:6" x14ac:dyDescent="0.2">
      <c r="B53" s="65" t="s">
        <v>66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 NOTAS </vt:lpstr>
      <vt:lpstr>N ESF</vt:lpstr>
      <vt:lpstr>N ACT</vt:lpstr>
      <vt:lpstr>N VHP</vt:lpstr>
      <vt:lpstr>N EFE </vt:lpstr>
      <vt:lpstr>N Conciliacion_Ig</vt:lpstr>
      <vt:lpstr>N Conciliacion_Eg</vt:lpstr>
      <vt:lpstr>N Memoria</vt:lpstr>
      <vt:lpstr>' NOTAS '!Área_de_impresión</vt:lpstr>
      <vt:lpstr>'N ACT'!Área_de_impresión</vt:lpstr>
      <vt:lpstr>'N Conciliacion_Eg'!Área_de_impresión</vt:lpstr>
      <vt:lpstr>'N Conciliacion_Ig'!Área_de_impresión</vt:lpstr>
      <vt:lpstr>'N EFE '!Área_de_impresión</vt:lpstr>
      <vt:lpstr>'N ESF'!Área_de_impresión</vt:lpstr>
      <vt:lpstr>'N ACT'!Títulos_a_imprimir</vt:lpstr>
      <vt:lpstr>'N EFE '!Títulos_a_imprimir</vt:lpstr>
      <vt:lpstr>'N ESF'!Títulos_a_imprimir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2024-01-30T18:56:55Z</dcterms:created>
  <dcterms:modified xsi:type="dcterms:W3CDTF">2024-01-30T18:58:44Z</dcterms:modified>
</cp:coreProperties>
</file>