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30" windowWidth="18680" windowHeight="11010"/>
  </bookViews>
  <sheets>
    <sheet name="IAPPE" sheetId="1" r:id="rId1"/>
    <sheet name="Hoja4" sheetId="5" state="hidden" r:id="rId2"/>
    <sheet name="Hoja3" sheetId="4" state="hidden" r:id="rId3"/>
    <sheet name="Hoja2" sheetId="3" state="hidden" r:id="rId4"/>
    <sheet name="Hoja1" sheetId="2" state="hidden" r:id="rId5"/>
  </sheets>
  <externalReferences>
    <externalReference r:id="rId6"/>
    <externalReference r:id="rId7"/>
  </externalReferences>
  <definedNames>
    <definedName name="_xlnm._FilterDatabase" localSheetId="0" hidden="1">IAPPE!$B$10:$D$83</definedName>
    <definedName name="_xlnm.Print_Area" localSheetId="0">IAPPE!$B$3:$D$83</definedName>
    <definedName name="CVE">#REF!</definedName>
    <definedName name="FOR">#REF!</definedName>
    <definedName name="HOM">[1]Hoja4!#REF!</definedName>
    <definedName name="SAPBEXrevision" hidden="1">1</definedName>
    <definedName name="SAPBEXsysID" hidden="1">"BW1"</definedName>
    <definedName name="SAPBEXwbID" hidden="1">"DID4WN5RMH28TSZQY81LPTFPJ"</definedName>
    <definedName name="_xlnm.Print_Titles" localSheetId="0">IAPPE!$3:$10</definedName>
    <definedName name="UNO">[1]Hoja3!#REF!</definedName>
  </definedNames>
  <calcPr calcId="145621"/>
</workbook>
</file>

<file path=xl/calcChain.xml><?xml version="1.0" encoding="utf-8"?>
<calcChain xmlns="http://schemas.openxmlformats.org/spreadsheetml/2006/main">
  <c r="D83" i="1" l="1"/>
  <c r="D82" i="1"/>
  <c r="D81" i="1"/>
  <c r="D80" i="1"/>
  <c r="D79" i="1"/>
  <c r="D78" i="1"/>
  <c r="D77" i="1"/>
  <c r="D75" i="1"/>
  <c r="D74" i="1"/>
  <c r="D73" i="1"/>
  <c r="D71" i="1"/>
  <c r="D70" i="1"/>
  <c r="D69" i="1"/>
  <c r="D68" i="1"/>
  <c r="D67" i="1"/>
  <c r="D66" i="1"/>
  <c r="D65" i="1"/>
  <c r="D63" i="1"/>
  <c r="D62" i="1"/>
  <c r="D61" i="1"/>
  <c r="D59" i="1"/>
  <c r="D58" i="1"/>
  <c r="D57" i="1"/>
  <c r="D56" i="1"/>
  <c r="D55" i="1"/>
  <c r="D54" i="1"/>
  <c r="D53" i="1"/>
  <c r="D52" i="1"/>
  <c r="D51" i="1"/>
  <c r="D49" i="1"/>
  <c r="D48" i="1"/>
  <c r="D47" i="1"/>
  <c r="D46" i="1"/>
  <c r="D45" i="1"/>
  <c r="D44" i="1"/>
  <c r="D43" i="1"/>
  <c r="D42" i="1"/>
  <c r="D41" i="1"/>
  <c r="D39" i="1"/>
  <c r="D38" i="1"/>
  <c r="D37" i="1"/>
  <c r="D36" i="1"/>
  <c r="D35" i="1"/>
  <c r="D34" i="1"/>
  <c r="D33" i="1"/>
  <c r="D32" i="1"/>
  <c r="D31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20" i="1" l="1"/>
  <c r="D60" i="1"/>
  <c r="D64" i="1"/>
  <c r="D12" i="1"/>
  <c r="D30" i="1"/>
  <c r="D76" i="1"/>
  <c r="D40" i="1"/>
  <c r="D72" i="1"/>
  <c r="D50" i="1"/>
  <c r="D11" i="1" l="1"/>
  <c r="E76" i="4" l="1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</calcChain>
</file>

<file path=xl/sharedStrings.xml><?xml version="1.0" encoding="utf-8"?>
<sst xmlns="http://schemas.openxmlformats.org/spreadsheetml/2006/main" count="171" uniqueCount="125">
  <si>
    <t>Total</t>
  </si>
  <si>
    <t>Anual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</si>
  <si>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</si>
  <si>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</si>
  <si>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</si>
  <si>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</si>
  <si>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</si>
  <si>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</si>
  <si>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</si>
  <si>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</si>
  <si>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</si>
  <si>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</si>
  <si>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</si>
  <si>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</si>
  <si>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</si>
  <si>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</si>
  <si>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</si>
  <si>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</si>
  <si>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</si>
  <si>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</si>
  <si>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</si>
  <si>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</si>
  <si>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</si>
  <si>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</si>
  <si>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</si>
  <si>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</si>
  <si>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</si>
  <si>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</si>
  <si>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</si>
  <si>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</si>
  <si>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</si>
  <si>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</si>
  <si>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</si>
  <si>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</si>
  <si>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</si>
  <si>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</si>
  <si>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</si>
  <si>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</si>
  <si>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</si>
  <si>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</si>
  <si>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</si>
  <si>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</si>
  <si>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</si>
  <si>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</si>
  <si>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</si>
  <si>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</si>
  <si>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</si>
  <si>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</si>
  <si>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</si>
  <si>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</si>
  <si>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</si>
  <si>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</si>
  <si>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</si>
  <si>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</si>
  <si>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</si>
  <si>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</si>
  <si>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</si>
  <si>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</si>
  <si>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</si>
  <si>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</si>
  <si>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</si>
  <si>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</si>
  <si>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</si>
  <si>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</si>
  <si>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</si>
  <si>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</si>
  <si>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</si>
  <si>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</si>
  <si>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</si>
  <si>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</si>
  <si>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</si>
  <si>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</si>
  <si>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</si>
  <si>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</si>
  <si>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(Pesos)</t>
  </si>
  <si>
    <t>INFORMACION ADICIONAL AL PROYECTO DE PRESUPUESTO DE EGRESOS</t>
  </si>
  <si>
    <t xml:space="preserve">                   Ejercicio del Presupuesto</t>
  </si>
  <si>
    <t>Presupuesto de Egresos</t>
  </si>
  <si>
    <t xml:space="preserve">                       Capitulo-Concepto</t>
  </si>
  <si>
    <t xml:space="preserve">       Aprobado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</si>
  <si>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</si>
  <si>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</si>
  <si>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</si>
  <si>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</si>
  <si>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</si>
  <si>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</si>
  <si>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SERVICIOS PERSONALES</t>
  </si>
  <si>
    <t>MATERIALES DE ADMINISTRACIÓN, EMISIÓN DE DOCUMENTO</t>
  </si>
  <si>
    <t>ALIMENTOS Y UTENSILIOS</t>
  </si>
  <si>
    <t>MATERIAS PRIMAS Y MATERIALES DE PRODUCCIÓN Y COMER</t>
  </si>
  <si>
    <t>MATERIALES Y ARTÍCULOS DE CONSTRUCCIÓN Y REPARACIÓ</t>
  </si>
  <si>
    <t>PRODUCTOS QUÍMICOS, FARMACEÚTICOS Y DE LABORATORIO</t>
  </si>
  <si>
    <t>COMBUSTIBLES, LUBRICANTES Y ADITIVOS</t>
  </si>
  <si>
    <t>VESTURIO, BLANCOS Y PRENDAS E PROTECCIÓN Y ARTÍCUL</t>
  </si>
  <si>
    <t>HERRAMIENTAS, REFACCIONES Y ACCESORIOS MENORES</t>
  </si>
  <si>
    <t>MATERIALES Y SUMINISTROS</t>
  </si>
  <si>
    <t>SERVICIOS BÁSICOS</t>
  </si>
  <si>
    <t>SERVICIOS DE ARRENDAMIENTO</t>
  </si>
  <si>
    <t>SERVICIOS, PROFESIONALES, CIENTÍFICOS, TÉCNICOS Y</t>
  </si>
  <si>
    <t>SERVICIOS FINANCIEROS, BANCARIOS Y COMERCIALES</t>
  </si>
  <si>
    <t>SERVICIOS DE INSTALACIÓN, REPARACIÓN, MANTENIMIENT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</si>
  <si>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</si>
  <si>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</si>
  <si>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</si>
  <si>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</si>
  <si>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</si>
  <si>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 AL RESTO DEL SECTOR PÚBLICO</t>
  </si>
  <si>
    <t>SUBSIDIOS Y SUBVENCIONES</t>
  </si>
  <si>
    <t>AYUDAS SOCIALES</t>
  </si>
  <si>
    <t>TRANSFERENCIAS, ASIGNACIONES, SUBSIDIOS Y OTRAS AY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</si>
  <si>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</si>
  <si>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</si>
  <si>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</si>
  <si>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</si>
  <si>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MAQUINARIA, OTROS EQUIPOS Y HERRAMIENTAS</t>
  </si>
  <si>
    <t>ACTIVOS INTANGIBLES</t>
  </si>
  <si>
    <t>BIENES MUEBLES, INMUEBLES E INTANGIBLES</t>
  </si>
  <si>
    <t>OBRA PÚBLICA EN BIENES DE DOMINIO PÚBLICO</t>
  </si>
  <si>
    <t>OBRA PÚBLICA EN BIENES PROPIOS</t>
  </si>
  <si>
    <t>INVERSIÓN PÚBLICA</t>
  </si>
  <si>
    <t>PROVISIONES PARA CONTINGENCIAS Y OTRAS EROGACIONES</t>
  </si>
  <si>
    <t>INVERSIONES FINANCIERAS Y OTRAS PROVISIONES</t>
  </si>
  <si>
    <t>TOTAL</t>
  </si>
  <si>
    <t>Información Anual del Ejercicio Fiscal 2018</t>
  </si>
  <si>
    <t>Ente Público: INSTITUTO DE SALUD PÚBLICA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</si>
</sst>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4" fontId="4" fillId="2" borderId="1" applyNumberFormat="0" applyProtection="0">
      <alignment horizontal="center" vertical="center" wrapText="1"/>
    </xf>
    <xf numFmtId="4" fontId="5" fillId="3" borderId="1" applyNumberFormat="0" applyProtection="0">
      <alignment horizontal="center" vertical="center" wrapText="1"/>
    </xf>
    <xf numFmtId="4" fontId="6" fillId="2" borderId="1" applyNumberFormat="0" applyProtection="0">
      <alignment horizontal="left" vertical="center" wrapText="1"/>
    </xf>
    <xf numFmtId="4" fontId="7" fillId="4" borderId="0" applyNumberFormat="0" applyProtection="0">
      <alignment horizontal="left" vertical="center" wrapText="1"/>
    </xf>
    <xf numFmtId="4" fontId="8" fillId="5" borderId="1" applyNumberFormat="0" applyProtection="0">
      <alignment horizontal="right" vertical="center"/>
    </xf>
    <xf numFmtId="4" fontId="8" fillId="6" borderId="1" applyNumberFormat="0" applyProtection="0">
      <alignment horizontal="right" vertical="center"/>
    </xf>
    <xf numFmtId="4" fontId="8" fillId="7" borderId="1" applyNumberFormat="0" applyProtection="0">
      <alignment horizontal="right" vertical="center"/>
    </xf>
    <xf numFmtId="4" fontId="8" fillId="8" borderId="1" applyNumberFormat="0" applyProtection="0">
      <alignment horizontal="right" vertical="center"/>
    </xf>
    <xf numFmtId="4" fontId="8" fillId="9" borderId="1" applyNumberFormat="0" applyProtection="0">
      <alignment horizontal="right" vertical="center"/>
    </xf>
    <xf numFmtId="4" fontId="8" fillId="10" borderId="1" applyNumberFormat="0" applyProtection="0">
      <alignment horizontal="right" vertical="center"/>
    </xf>
    <xf numFmtId="4" fontId="8" fillId="11" borderId="1" applyNumberFormat="0" applyProtection="0">
      <alignment horizontal="right" vertical="center"/>
    </xf>
    <xf numFmtId="4" fontId="8" fillId="12" borderId="1" applyNumberFormat="0" applyProtection="0">
      <alignment horizontal="right" vertical="center"/>
    </xf>
    <xf numFmtId="4" fontId="8" fillId="13" borderId="1" applyNumberFormat="0" applyProtection="0">
      <alignment horizontal="right" vertical="center"/>
    </xf>
    <xf numFmtId="4" fontId="9" fillId="14" borderId="2" applyNumberFormat="0" applyProtection="0">
      <alignment horizontal="left" vertical="center" indent="1"/>
    </xf>
    <xf numFmtId="4" fontId="9" fillId="15" borderId="0" applyNumberFormat="0" applyProtection="0">
      <alignment horizontal="left" vertical="center" indent="1"/>
    </xf>
    <xf numFmtId="4" fontId="10" fillId="16" borderId="0" applyNumberFormat="0" applyProtection="0">
      <alignment horizontal="left" vertical="center" indent="1"/>
    </xf>
    <xf numFmtId="4" fontId="8" fillId="17" borderId="1" applyNumberFormat="0" applyProtection="0">
      <alignment horizontal="right" vertical="center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8" fillId="18" borderId="1" applyNumberFormat="0" applyProtection="0">
      <alignment vertical="center"/>
    </xf>
    <xf numFmtId="4" fontId="11" fillId="18" borderId="1" applyNumberFormat="0" applyProtection="0">
      <alignment vertical="center"/>
    </xf>
    <xf numFmtId="4" fontId="10" fillId="17" borderId="3" applyNumberFormat="0" applyProtection="0">
      <alignment horizontal="left" vertical="center" indent="1"/>
    </xf>
    <xf numFmtId="4" fontId="12" fillId="4" borderId="4" applyNumberFormat="0" applyProtection="0">
      <alignment horizontal="center" vertical="center" wrapText="1"/>
    </xf>
    <xf numFmtId="4" fontId="11" fillId="18" borderId="1" applyNumberFormat="0" applyProtection="0">
      <alignment horizontal="center" vertical="center" wrapText="1"/>
    </xf>
    <xf numFmtId="4" fontId="13" fillId="19" borderId="4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18" borderId="1" applyNumberFormat="0" applyProtection="0">
      <alignment horizontal="right" vertical="center"/>
    </xf>
    <xf numFmtId="43" fontId="2" fillId="0" borderId="0" applyFont="0" applyFill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6" fillId="20" borderId="5" applyNumberFormat="0" applyFont="0" applyAlignment="0" applyProtection="0"/>
    <xf numFmtId="0" fontId="16" fillId="20" borderId="5" applyNumberFormat="0" applyFon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24">
    <xf numFmtId="0" fontId="0" fillId="0" borderId="0" xfId="0"/>
    <xf numFmtId="0" fontId="17" fillId="21" borderId="0" xfId="0" applyFont="1" applyFill="1"/>
    <xf numFmtId="0" fontId="17" fillId="0" borderId="0" xfId="0" applyFont="1"/>
    <xf numFmtId="4" fontId="17" fillId="0" borderId="0" xfId="0" applyNumberFormat="1" applyFont="1"/>
    <xf numFmtId="0" fontId="17" fillId="0" borderId="0" xfId="0" applyFont="1" applyFill="1"/>
    <xf numFmtId="0" fontId="18" fillId="21" borderId="0" xfId="0" applyFont="1" applyFill="1" applyBorder="1" applyAlignment="1">
      <alignment horizontal="left"/>
    </xf>
    <xf numFmtId="4" fontId="0" fillId="0" borderId="0" xfId="0" applyNumberFormat="1"/>
    <xf numFmtId="0" fontId="20" fillId="0" borderId="0" xfId="0" applyFont="1"/>
    <xf numFmtId="4" fontId="20" fillId="0" borderId="0" xfId="0" applyNumberFormat="1" applyFont="1"/>
    <xf numFmtId="0" fontId="1" fillId="21" borderId="0" xfId="0" applyFont="1" applyFill="1"/>
    <xf numFmtId="0" fontId="1" fillId="0" borderId="0" xfId="0" applyFont="1"/>
    <xf numFmtId="0" fontId="19" fillId="21" borderId="0" xfId="0" applyFont="1" applyFill="1" applyBorder="1" applyAlignment="1">
      <alignment horizontal="center"/>
    </xf>
    <xf numFmtId="0" fontId="18" fillId="23" borderId="0" xfId="3" applyFont="1" applyFill="1" applyBorder="1" applyAlignment="1">
      <alignment horizontal="center"/>
    </xf>
    <xf numFmtId="4" fontId="18" fillId="0" borderId="6" xfId="34" applyNumberFormat="1" applyFont="1" applyFill="1" applyBorder="1" applyAlignment="1">
      <alignment vertical="center"/>
    </xf>
    <xf numFmtId="0" fontId="0" fillId="0" borderId="0" xfId="0" applyFill="1"/>
    <xf numFmtId="0" fontId="19" fillId="0" borderId="6" xfId="0" applyFont="1" applyFill="1" applyBorder="1" applyAlignment="1">
      <alignment horizontal="left" vertical="top" wrapText="1"/>
    </xf>
    <xf numFmtId="0" fontId="17" fillId="0" borderId="6" xfId="0" applyFont="1" applyFill="1" applyBorder="1"/>
    <xf numFmtId="0" fontId="17" fillId="0" borderId="6" xfId="0" applyFont="1" applyFill="1" applyBorder="1" applyAlignment="1">
      <alignment horizontal="justify" vertical="top" wrapText="1"/>
    </xf>
    <xf numFmtId="4" fontId="3" fillId="0" borderId="6" xfId="34" applyNumberFormat="1" applyFont="1" applyFill="1" applyBorder="1" applyAlignment="1">
      <alignment vertical="center"/>
    </xf>
    <xf numFmtId="4" fontId="17" fillId="0" borderId="0" xfId="0" applyNumberFormat="1" applyFont="1" applyFill="1"/>
    <xf numFmtId="0" fontId="17" fillId="23" borderId="7" xfId="0" applyFont="1" applyFill="1" applyBorder="1" applyAlignment="1">
      <alignment horizontal="center" vertical="center"/>
    </xf>
    <xf numFmtId="0" fontId="17" fillId="23" borderId="8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top" wrapText="1"/>
    </xf>
    <xf numFmtId="0" fontId="19" fillId="23" borderId="6" xfId="0" applyFont="1" applyFill="1" applyBorder="1" applyAlignment="1">
      <alignment horizontal="center" vertical="center"/>
    </xf>
  </cellXfs>
  <cellStyles count="167">
    <cellStyle name="20% - Énfasis4 2" xfId="36"/>
    <cellStyle name="20% - Énfasis4 3" xfId="37"/>
    <cellStyle name="Euro" xfId="38"/>
    <cellStyle name="Euro 2" xfId="39"/>
    <cellStyle name="Millares" xfId="34" builtinId="3"/>
    <cellStyle name="Millares 2" xfId="40"/>
    <cellStyle name="Millares 2 2" xfId="41"/>
    <cellStyle name="Millares 3" xfId="42"/>
    <cellStyle name="Millares 4" xfId="43"/>
    <cellStyle name="Millares 5" xfId="44"/>
    <cellStyle name="Millares 5 2" xfId="45"/>
    <cellStyle name="Millares 6" xfId="46"/>
    <cellStyle name="Millares 7" xfId="47"/>
    <cellStyle name="Moneda 2" xfId="48"/>
    <cellStyle name="Moneda 2 2" xfId="49"/>
    <cellStyle name="Normal" xfId="0" builtinId="0"/>
    <cellStyle name="Normal 10" xfId="1"/>
    <cellStyle name="Normal 10 10" xfId="50"/>
    <cellStyle name="Normal 10 11" xfId="51"/>
    <cellStyle name="Normal 10 12" xfId="52"/>
    <cellStyle name="Normal 10 13" xfId="53"/>
    <cellStyle name="Normal 10 2" xfId="54"/>
    <cellStyle name="Normal 10 3" xfId="55"/>
    <cellStyle name="Normal 10 4" xfId="56"/>
    <cellStyle name="Normal 10 5" xfId="57"/>
    <cellStyle name="Normal 10 6" xfId="58"/>
    <cellStyle name="Normal 10 7" xfId="59"/>
    <cellStyle name="Normal 10 8" xfId="60"/>
    <cellStyle name="Normal 10 9" xfId="61"/>
    <cellStyle name="Normal 11" xfId="2"/>
    <cellStyle name="Normal 11 10" xfId="62"/>
    <cellStyle name="Normal 11 11" xfId="63"/>
    <cellStyle name="Normal 11 12" xfId="64"/>
    <cellStyle name="Normal 11 13" xfId="65"/>
    <cellStyle name="Normal 11 2" xfId="66"/>
    <cellStyle name="Normal 11 3" xfId="67"/>
    <cellStyle name="Normal 11 4" xfId="68"/>
    <cellStyle name="Normal 11 5" xfId="69"/>
    <cellStyle name="Normal 11 6" xfId="70"/>
    <cellStyle name="Normal 11 7" xfId="71"/>
    <cellStyle name="Normal 11 8" xfId="72"/>
    <cellStyle name="Normal 11 9" xfId="73"/>
    <cellStyle name="Normal 12" xfId="74"/>
    <cellStyle name="Normal 13" xfId="75"/>
    <cellStyle name="Normal 14" xfId="76"/>
    <cellStyle name="Normal 15" xfId="77"/>
    <cellStyle name="Normal 2" xfId="3"/>
    <cellStyle name="Normal 2 10" xfId="78"/>
    <cellStyle name="Normal 2 11" xfId="79"/>
    <cellStyle name="Normal 2 12" xfId="80"/>
    <cellStyle name="Normal 2 13" xfId="81"/>
    <cellStyle name="Normal 2 14" xfId="82"/>
    <cellStyle name="Normal 2 15" xfId="83"/>
    <cellStyle name="Normal 2 16" xfId="84"/>
    <cellStyle name="Normal 2 17" xfId="85"/>
    <cellStyle name="Normal 2 2" xfId="86"/>
    <cellStyle name="Normal 2 2 2" xfId="87"/>
    <cellStyle name="Normal 2 2 2 2" xfId="88"/>
    <cellStyle name="Normal 2 2 3" xfId="89"/>
    <cellStyle name="Normal 2 3" xfId="90"/>
    <cellStyle name="Normal 2 4" xfId="91"/>
    <cellStyle name="Normal 2 5" xfId="92"/>
    <cellStyle name="Normal 2 6" xfId="93"/>
    <cellStyle name="Normal 2 7" xfId="94"/>
    <cellStyle name="Normal 2 8" xfId="95"/>
    <cellStyle name="Normal 2 9" xfId="96"/>
    <cellStyle name="Normal 3" xfId="4"/>
    <cellStyle name="Normal 3 10" xfId="97"/>
    <cellStyle name="Normal 3 11" xfId="98"/>
    <cellStyle name="Normal 3 12" xfId="99"/>
    <cellStyle name="Normal 3 13" xfId="100"/>
    <cellStyle name="Normal 3 2" xfId="101"/>
    <cellStyle name="Normal 3 3" xfId="102"/>
    <cellStyle name="Normal 3 4" xfId="103"/>
    <cellStyle name="Normal 3 5" xfId="104"/>
    <cellStyle name="Normal 3 6" xfId="105"/>
    <cellStyle name="Normal 3 7" xfId="106"/>
    <cellStyle name="Normal 3 8" xfId="107"/>
    <cellStyle name="Normal 3 9" xfId="108"/>
    <cellStyle name="Normal 4" xfId="109"/>
    <cellStyle name="Normal 4 10" xfId="110"/>
    <cellStyle name="Normal 4 11" xfId="111"/>
    <cellStyle name="Normal 4 12" xfId="112"/>
    <cellStyle name="Normal 4 13" xfId="113"/>
    <cellStyle name="Normal 4 2" xfId="114"/>
    <cellStyle name="Normal 4 3" xfId="115"/>
    <cellStyle name="Normal 4 4" xfId="35"/>
    <cellStyle name="Normal 4 5" xfId="116"/>
    <cellStyle name="Normal 4 6" xfId="117"/>
    <cellStyle name="Normal 4 7" xfId="118"/>
    <cellStyle name="Normal 4 8" xfId="119"/>
    <cellStyle name="Normal 4 9" xfId="120"/>
    <cellStyle name="Normal 5" xfId="121"/>
    <cellStyle name="Normal 5 10" xfId="122"/>
    <cellStyle name="Normal 5 11" xfId="123"/>
    <cellStyle name="Normal 5 12" xfId="124"/>
    <cellStyle name="Normal 5 13" xfId="125"/>
    <cellStyle name="Normal 5 2" xfId="126"/>
    <cellStyle name="Normal 5 3" xfId="127"/>
    <cellStyle name="Normal 5 4" xfId="128"/>
    <cellStyle name="Normal 5 5" xfId="129"/>
    <cellStyle name="Normal 5 6" xfId="130"/>
    <cellStyle name="Normal 5 7" xfId="131"/>
    <cellStyle name="Normal 5 8" xfId="132"/>
    <cellStyle name="Normal 5 9" xfId="133"/>
    <cellStyle name="Normal 6" xfId="134"/>
    <cellStyle name="Normal 6 10" xfId="135"/>
    <cellStyle name="Normal 6 11" xfId="136"/>
    <cellStyle name="Normal 6 12" xfId="137"/>
    <cellStyle name="Normal 6 13" xfId="138"/>
    <cellStyle name="Normal 6 2" xfId="139"/>
    <cellStyle name="Normal 6 3" xfId="140"/>
    <cellStyle name="Normal 6 4" xfId="141"/>
    <cellStyle name="Normal 6 5" xfId="142"/>
    <cellStyle name="Normal 6 6" xfId="143"/>
    <cellStyle name="Normal 6 7" xfId="144"/>
    <cellStyle name="Normal 6 8" xfId="145"/>
    <cellStyle name="Normal 6 9" xfId="146"/>
    <cellStyle name="Normal 67" xfId="147"/>
    <cellStyle name="Normal 7" xfId="148"/>
    <cellStyle name="Normal 7 10" xfId="149"/>
    <cellStyle name="Normal 7 11" xfId="150"/>
    <cellStyle name="Normal 7 12" xfId="151"/>
    <cellStyle name="Normal 7 13" xfId="152"/>
    <cellStyle name="Normal 7 2" xfId="153"/>
    <cellStyle name="Normal 7 3" xfId="154"/>
    <cellStyle name="Normal 7 4" xfId="155"/>
    <cellStyle name="Normal 7 5" xfId="156"/>
    <cellStyle name="Normal 7 6" xfId="157"/>
    <cellStyle name="Normal 7 7" xfId="158"/>
    <cellStyle name="Normal 7 8" xfId="159"/>
    <cellStyle name="Normal 7 9" xfId="160"/>
    <cellStyle name="Normal 8" xfId="161"/>
    <cellStyle name="Normal 9" xfId="162"/>
    <cellStyle name="Notas 2" xfId="163"/>
    <cellStyle name="Notas 3" xfId="164"/>
    <cellStyle name="Porcentaje 2" xfId="165"/>
    <cellStyle name="Porcentaje 3" xfId="166"/>
    <cellStyle name="SAPBEXaggData" xfId="5"/>
    <cellStyle name="SAPBEXaggDataEmph" xfId="6"/>
    <cellStyle name="SAPBEXaggItem" xfId="7"/>
    <cellStyle name="SAPBEXchaText" xfId="8"/>
    <cellStyle name="SAPBEXexcBad7" xfId="9"/>
    <cellStyle name="SAPBEXexcBad8" xfId="10"/>
    <cellStyle name="SAPBEXexcBad9" xfId="11"/>
    <cellStyle name="SAPBEXexcCritical4" xfId="12"/>
    <cellStyle name="SAPBEXexcCritical5" xfId="13"/>
    <cellStyle name="SAPBEXexcCritical6" xfId="14"/>
    <cellStyle name="SAPBEXexcGood1" xfId="15"/>
    <cellStyle name="SAPBEXexcGood2" xfId="16"/>
    <cellStyle name="SAPBEXexcGood3" xfId="17"/>
    <cellStyle name="SAPBEXfilterDrill" xfId="18"/>
    <cellStyle name="SAPBEXfilterItem" xfId="19"/>
    <cellStyle name="SAPBEXfilterText" xfId="20"/>
    <cellStyle name="SAPBEXformats" xfId="21"/>
    <cellStyle name="SAPBEXheaderItem" xfId="22"/>
    <cellStyle name="SAPBEXheaderItem 2" xfId="23"/>
    <cellStyle name="SAPBEXheaderText" xfId="24"/>
    <cellStyle name="SAPBEXheaderText 2" xfId="25"/>
    <cellStyle name="SAPBEXresData" xfId="26"/>
    <cellStyle name="SAPBEXresDataEmph" xfId="27"/>
    <cellStyle name="SAPBEXresItem" xfId="28"/>
    <cellStyle name="SAPBEXstdData" xfId="29"/>
    <cellStyle name="SAPBEXstdDataEmph" xfId="30"/>
    <cellStyle name="SAPBEXstdItem" xfId="31"/>
    <cellStyle name="SAPBEXtitle" xfId="32"/>
    <cellStyle name="SAPBEXundefined" xfId="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7809</xdr:colOff>
      <xdr:row>45</xdr:row>
      <xdr:rowOff>151309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23809" cy="87238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54428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="" xmlns:a16="http://schemas.microsoft.com/office/drawing/2014/main" id="{41DC495E-5CE9-4BCA-B78D-30CA5F40F7D3}"/>
            </a:ext>
          </a:extLst>
        </xdr:cNvPr>
        <xdr:cNvSpPr txBox="1"/>
      </xdr:nvSpPr>
      <xdr:spPr>
        <a:xfrm>
          <a:off x="7048500" y="43542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321619</xdr:colOff>
      <xdr:row>45</xdr:row>
      <xdr:rowOff>113214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847619" cy="86857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%20SSG/HDT%20TODAS/HDT%20PRESUPUESTO%20CIUDADA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Calendario Ing"/>
      <sheetName val="Hoja4"/>
      <sheetName val="Calendario Eg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1">
          <cell r="B11" t="str">
            <v>Remuneraciones al Personal de Carácter Permanente</v>
          </cell>
          <cell r="C11">
            <v>1318964558</v>
          </cell>
        </row>
        <row r="12">
          <cell r="B12" t="str">
            <v>Remuneraciones al Personal de Carácter Transitorio</v>
          </cell>
          <cell r="C12">
            <v>838861829.20000017</v>
          </cell>
        </row>
        <row r="13">
          <cell r="B13" t="str">
            <v>Remuneraciones Adicionales y Especiales</v>
          </cell>
          <cell r="C13">
            <v>1566063799.6000001</v>
          </cell>
        </row>
        <row r="14">
          <cell r="B14" t="str">
            <v>Seguridad Social</v>
          </cell>
          <cell r="C14">
            <v>401725120</v>
          </cell>
        </row>
        <row r="15">
          <cell r="B15" t="str">
            <v>Otras Prestaciones Sociales y Económicas</v>
          </cell>
          <cell r="C15">
            <v>312741453</v>
          </cell>
        </row>
        <row r="16">
          <cell r="B16" t="str">
            <v>Previsiones</v>
          </cell>
          <cell r="C16">
            <v>0</v>
          </cell>
        </row>
        <row r="17">
          <cell r="B17" t="str">
            <v>Pago de Estímulos a Servidores Públicos</v>
          </cell>
          <cell r="C17">
            <v>117271670</v>
          </cell>
        </row>
        <row r="18">
          <cell r="C18">
            <v>710762735</v>
          </cell>
        </row>
        <row r="19">
          <cell r="B19" t="str">
            <v>Materiales de Administración, Emisión de Documentos y Artículos Oficiales</v>
          </cell>
          <cell r="C19">
            <v>46994846</v>
          </cell>
        </row>
        <row r="20">
          <cell r="B20" t="str">
            <v>Alimentos y Utensilios</v>
          </cell>
          <cell r="C20">
            <v>92687706</v>
          </cell>
        </row>
        <row r="21">
          <cell r="B21" t="str">
            <v>Materias Primas y Materiales de Producción y Comercialización</v>
          </cell>
          <cell r="C21">
            <v>50000</v>
          </cell>
        </row>
        <row r="22">
          <cell r="B22" t="str">
            <v>Materiales y Artículos de Construcción y de Reparación</v>
          </cell>
          <cell r="C22">
            <v>15244090</v>
          </cell>
        </row>
        <row r="23">
          <cell r="B23" t="str">
            <v>Productos Químicos, Farmacéuticos y de Laboratorio</v>
          </cell>
          <cell r="C23">
            <v>450392197</v>
          </cell>
        </row>
        <row r="24">
          <cell r="B24" t="str">
            <v>Combustibles, Lubricantes y Aditivos</v>
          </cell>
          <cell r="C24">
            <v>65808366</v>
          </cell>
        </row>
        <row r="25">
          <cell r="B25" t="str">
            <v>Vestuario, Blancos, Prendas de Protección y Artículos Deportivos</v>
          </cell>
          <cell r="C25">
            <v>18328075</v>
          </cell>
        </row>
        <row r="26">
          <cell r="B26" t="str">
            <v>Materiales y Suministros para Seguridad</v>
          </cell>
          <cell r="C26">
            <v>0</v>
          </cell>
        </row>
        <row r="27">
          <cell r="B27" t="str">
            <v>Herramientas, Refacciones y Accesorios Menores</v>
          </cell>
          <cell r="C27">
            <v>21257455</v>
          </cell>
        </row>
        <row r="28">
          <cell r="C28">
            <v>1547535168.9100001</v>
          </cell>
        </row>
        <row r="29">
          <cell r="B29" t="str">
            <v>Servicios Básicos</v>
          </cell>
          <cell r="C29">
            <v>123574039</v>
          </cell>
        </row>
        <row r="30">
          <cell r="B30" t="str">
            <v>Servicios de Arrendamiento</v>
          </cell>
          <cell r="C30">
            <v>30573482</v>
          </cell>
        </row>
        <row r="31">
          <cell r="B31" t="str">
            <v>Servicios Profesionales, Científicos, Técnicos y Otros Servicios</v>
          </cell>
          <cell r="C31">
            <v>572774958</v>
          </cell>
        </row>
        <row r="32">
          <cell r="B32" t="str">
            <v>Servicios Financieros, Bancarios y Comerciales</v>
          </cell>
          <cell r="C32">
            <v>256496613</v>
          </cell>
        </row>
        <row r="33">
          <cell r="B33" t="str">
            <v>Servicios de Instalación, Reparación, Mantenimiento y Conservación</v>
          </cell>
          <cell r="C33">
            <v>375204199</v>
          </cell>
        </row>
        <row r="34">
          <cell r="B34" t="str">
            <v>Servicios de Comunicación Social y Publicidad</v>
          </cell>
          <cell r="C34">
            <v>12139039</v>
          </cell>
        </row>
        <row r="35">
          <cell r="B35" t="str">
            <v>Servicios de Traslado y Viáticos</v>
          </cell>
          <cell r="C35">
            <v>14374468</v>
          </cell>
        </row>
        <row r="36">
          <cell r="B36" t="str">
            <v>Servicios Oficiales</v>
          </cell>
          <cell r="C36">
            <v>29203219</v>
          </cell>
        </row>
        <row r="37">
          <cell r="B37" t="str">
            <v>Otros Servicios Generales</v>
          </cell>
          <cell r="C37">
            <v>133195151.90999998</v>
          </cell>
        </row>
        <row r="38">
          <cell r="C38">
            <v>6804000</v>
          </cell>
        </row>
        <row r="39">
          <cell r="B39" t="str">
            <v>Transferencias Internas y Asignaciones al Sector Público</v>
          </cell>
          <cell r="C39">
            <v>0</v>
          </cell>
        </row>
        <row r="40">
          <cell r="B40" t="str">
            <v>Transferencias al Resto del Sector Público</v>
          </cell>
          <cell r="C40">
            <v>0</v>
          </cell>
        </row>
        <row r="41">
          <cell r="B41" t="str">
            <v>Subsidios y Subvenciones</v>
          </cell>
          <cell r="C41">
            <v>6804000</v>
          </cell>
        </row>
        <row r="42">
          <cell r="B42" t="str">
            <v>Ayudas Sociales</v>
          </cell>
          <cell r="C42">
            <v>0</v>
          </cell>
        </row>
        <row r="43">
          <cell r="B43" t="str">
            <v>Pensiones y Jubilaciones</v>
          </cell>
          <cell r="C43">
            <v>0</v>
          </cell>
        </row>
        <row r="44">
          <cell r="B44" t="str">
            <v>Transferencias a Fideicomisos, Mandatos y Otros Análogos</v>
          </cell>
          <cell r="C44">
            <v>0</v>
          </cell>
        </row>
        <row r="45">
          <cell r="B45" t="str">
            <v>Transferencias a la Seguridad Social</v>
          </cell>
          <cell r="C45">
            <v>0</v>
          </cell>
        </row>
        <row r="46">
          <cell r="B46" t="str">
            <v>Donativos</v>
          </cell>
          <cell r="C46">
            <v>0</v>
          </cell>
        </row>
        <row r="47">
          <cell r="B47" t="str">
            <v>Transferencias al Exterior</v>
          </cell>
          <cell r="C47">
            <v>0</v>
          </cell>
        </row>
        <row r="48">
          <cell r="C48">
            <v>168829304.96000001</v>
          </cell>
        </row>
        <row r="49">
          <cell r="B49" t="str">
            <v>Mobiliario y Equipo de Administración</v>
          </cell>
          <cell r="C49">
            <v>7074653.3399999999</v>
          </cell>
        </row>
        <row r="50">
          <cell r="B50" t="str">
            <v>Mobiliario y Equipo Educacional y Recreativo</v>
          </cell>
          <cell r="C50">
            <v>24000</v>
          </cell>
        </row>
        <row r="51">
          <cell r="B51" t="str">
            <v>Equipo e Instrumental Médico y de Laboratorio</v>
          </cell>
          <cell r="C51">
            <v>149542011.62</v>
          </cell>
        </row>
        <row r="52">
          <cell r="B52" t="str">
            <v>Vehículos y Equipo de Transporte</v>
          </cell>
          <cell r="C52">
            <v>10500660</v>
          </cell>
        </row>
        <row r="53">
          <cell r="B53" t="str">
            <v>Equipo de Defensa y Seguridad</v>
          </cell>
          <cell r="C53">
            <v>0</v>
          </cell>
        </row>
        <row r="54">
          <cell r="B54" t="str">
            <v>Maquinaria, Otros Equipos y Herramientas</v>
          </cell>
          <cell r="C54">
            <v>1687980</v>
          </cell>
        </row>
        <row r="55">
          <cell r="B55" t="str">
            <v>Activos Biológicos</v>
          </cell>
          <cell r="C55">
            <v>0</v>
          </cell>
        </row>
        <row r="56">
          <cell r="B56" t="str">
            <v>Bienes Inmuebles</v>
          </cell>
          <cell r="C56">
            <v>0</v>
          </cell>
        </row>
        <row r="57">
          <cell r="B57" t="str">
            <v>Activos Intangibles</v>
          </cell>
          <cell r="C57">
            <v>0</v>
          </cell>
        </row>
        <row r="58">
          <cell r="C58">
            <v>463500000</v>
          </cell>
        </row>
        <row r="59">
          <cell r="B59" t="str">
            <v>Obra Pública en Bienes de Dominio Publico</v>
          </cell>
          <cell r="C59">
            <v>0</v>
          </cell>
        </row>
        <row r="60">
          <cell r="B60" t="str">
            <v>Obra Pública en Bienes Propios</v>
          </cell>
          <cell r="C60">
            <v>463500000</v>
          </cell>
        </row>
        <row r="61">
          <cell r="B61" t="str">
            <v>Proyectos Productivos y Acciones de Fomento</v>
          </cell>
          <cell r="C61">
            <v>0</v>
          </cell>
        </row>
        <row r="62">
          <cell r="C62">
            <v>12000000</v>
          </cell>
        </row>
        <row r="63">
          <cell r="B63" t="str">
            <v>Inversiones para el Fomento de Actividades Productivas</v>
          </cell>
          <cell r="C63">
            <v>0</v>
          </cell>
        </row>
        <row r="64">
          <cell r="B64" t="str">
            <v>Acciones y Participaciones de Capital</v>
          </cell>
          <cell r="C64">
            <v>0</v>
          </cell>
        </row>
        <row r="65">
          <cell r="B65" t="str">
            <v>Compra de Títulos y Valores</v>
          </cell>
          <cell r="C65">
            <v>0</v>
          </cell>
        </row>
        <row r="66">
          <cell r="B66" t="str">
            <v>Concesión de Préstamos</v>
          </cell>
          <cell r="C66">
            <v>0</v>
          </cell>
        </row>
        <row r="67">
          <cell r="B67" t="str">
            <v>Inversiones en Fideicomisos, Mandatos y Otros Análogos</v>
          </cell>
          <cell r="C67">
            <v>0</v>
          </cell>
        </row>
        <row r="68">
          <cell r="B68" t="str">
            <v>Fideicomiso de Desastres Naturales (Informativo)</v>
          </cell>
          <cell r="C68">
            <v>0</v>
          </cell>
        </row>
        <row r="69">
          <cell r="B69" t="str">
            <v>Otras Inversiones Financieras</v>
          </cell>
          <cell r="C69">
            <v>0</v>
          </cell>
        </row>
        <row r="70">
          <cell r="B70" t="str">
            <v>Provisiones para Contingencias y Otras Erogaciones Especiales</v>
          </cell>
          <cell r="C70">
            <v>12000000</v>
          </cell>
        </row>
        <row r="71">
          <cell r="C71">
            <v>0</v>
          </cell>
        </row>
        <row r="72">
          <cell r="B72" t="str">
            <v>Participaciones</v>
          </cell>
          <cell r="C72">
            <v>0</v>
          </cell>
        </row>
        <row r="73">
          <cell r="B73" t="str">
            <v>Aportaciones</v>
          </cell>
          <cell r="C73">
            <v>0</v>
          </cell>
        </row>
        <row r="74">
          <cell r="B74" t="str">
            <v>Convenios</v>
          </cell>
          <cell r="C74">
            <v>0</v>
          </cell>
        </row>
        <row r="75">
          <cell r="C75">
            <v>0</v>
          </cell>
        </row>
        <row r="76">
          <cell r="B76" t="str">
            <v>Amortización de la Deuda Pública</v>
          </cell>
          <cell r="C76">
            <v>0</v>
          </cell>
        </row>
        <row r="77">
          <cell r="B77" t="str">
            <v>Intereses de la Deuda Pública</v>
          </cell>
          <cell r="C77">
            <v>0</v>
          </cell>
        </row>
        <row r="78">
          <cell r="B78" t="str">
            <v>Comisiones de la Deuda Pública</v>
          </cell>
          <cell r="C78">
            <v>0</v>
          </cell>
        </row>
        <row r="79">
          <cell r="B79" t="str">
            <v>Gastos de la Deuda Pública</v>
          </cell>
          <cell r="C79">
            <v>0</v>
          </cell>
        </row>
        <row r="80">
          <cell r="B80" t="str">
            <v>Costo por Coberturas</v>
          </cell>
          <cell r="C80">
            <v>0</v>
          </cell>
        </row>
        <row r="81">
          <cell r="B81" t="str">
            <v>Apoyos Financieros</v>
          </cell>
          <cell r="C81">
            <v>0</v>
          </cell>
        </row>
        <row r="82">
          <cell r="B82" t="str">
            <v>Adeudos de Ejercicios Fiscales Anteriores (ADEFAS)</v>
          </cell>
          <cell r="C8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40"/>
  <sheetViews>
    <sheetView showGridLines="0" tabSelected="1" topLeftCell="A4" zoomScale="115" zoomScaleNormal="115" workbookViewId="0">
      <selection activeCell="C18" sqref="C18"/>
    </sheetView>
  </sheetViews>
  <sheetFormatPr baseColWidth="10" defaultColWidth="11.54296875" defaultRowHeight="14.5" x14ac:dyDescent="0.35"/>
  <cols>
    <col min="1" max="1" width="11.54296875" style="2"/>
    <col min="2" max="2" width="3.7265625" style="2" customWidth="1"/>
    <col min="3" max="3" width="67.7265625" style="2" bestFit="1" customWidth="1"/>
    <col min="4" max="4" width="22.7265625" style="3" bestFit="1" customWidth="1"/>
    <col min="5" max="5" width="1.81640625" style="2" customWidth="1"/>
    <col min="8" max="16384" width="11.54296875" style="2"/>
  </cols>
  <sheetData>
    <row r="3" spans="1:7" s="1" customFormat="1" ht="12.75" x14ac:dyDescent="0.2">
      <c r="A3" s="4"/>
      <c r="B3" s="12" t="s">
        <v>75</v>
      </c>
      <c r="C3" s="12"/>
      <c r="D3" s="12"/>
    </row>
    <row r="4" spans="1:7" s="1" customFormat="1" ht="13" x14ac:dyDescent="0.3">
      <c r="A4" s="4"/>
      <c r="B4" s="12" t="s">
        <v>123</v>
      </c>
      <c r="C4" s="12"/>
      <c r="D4" s="12"/>
    </row>
    <row r="5" spans="1:7" s="1" customFormat="1" ht="12.75" x14ac:dyDescent="0.2">
      <c r="A5" s="4"/>
      <c r="B5" s="12" t="s">
        <v>74</v>
      </c>
      <c r="C5" s="12"/>
      <c r="D5" s="12"/>
    </row>
    <row r="6" spans="1:7" ht="15" x14ac:dyDescent="0.25">
      <c r="B6" s="11"/>
      <c r="C6" s="11"/>
      <c r="D6" s="11"/>
    </row>
    <row r="7" spans="1:7" x14ac:dyDescent="0.35">
      <c r="C7" s="5" t="s">
        <v>124</v>
      </c>
    </row>
    <row r="10" spans="1:7" x14ac:dyDescent="0.35">
      <c r="B10" s="20"/>
      <c r="C10" s="21"/>
      <c r="D10" s="23" t="s">
        <v>1</v>
      </c>
    </row>
    <row r="11" spans="1:7" s="4" customFormat="1" x14ac:dyDescent="0.35">
      <c r="B11" s="22" t="s">
        <v>0</v>
      </c>
      <c r="C11" s="22"/>
      <c r="D11" s="13">
        <f>+D12+D20+D30+D40+D50+D60+D64+D72+D76</f>
        <v>7465059638.6700001</v>
      </c>
      <c r="F11" s="14"/>
      <c r="G11" s="14"/>
    </row>
    <row r="12" spans="1:7" s="4" customFormat="1" x14ac:dyDescent="0.35">
      <c r="B12" s="15" t="s">
        <v>2</v>
      </c>
      <c r="C12" s="15"/>
      <c r="D12" s="13">
        <f>SUM(D13:D19)</f>
        <v>4555628429.8000002</v>
      </c>
      <c r="F12" s="14"/>
      <c r="G12" s="14"/>
    </row>
    <row r="13" spans="1:7" s="4" customFormat="1" x14ac:dyDescent="0.35">
      <c r="B13" s="16"/>
      <c r="C13" s="17" t="s">
        <v>3</v>
      </c>
      <c r="D13" s="18">
        <f>VLOOKUP(C13,'[2]Calendario Egr'!$B$11:$C$82,2,0)</f>
        <v>1318964558</v>
      </c>
      <c r="F13" s="14"/>
      <c r="G13" s="14"/>
    </row>
    <row r="14" spans="1:7" s="4" customFormat="1" x14ac:dyDescent="0.35">
      <c r="B14" s="16"/>
      <c r="C14" s="17" t="s">
        <v>4</v>
      </c>
      <c r="D14" s="18">
        <f>VLOOKUP(C14,'[2]Calendario Egr'!$B$11:$C$82,2,0)</f>
        <v>838861829.20000017</v>
      </c>
      <c r="F14" s="14"/>
      <c r="G14" s="14"/>
    </row>
    <row r="15" spans="1:7" s="4" customFormat="1" x14ac:dyDescent="0.35">
      <c r="B15" s="16"/>
      <c r="C15" s="17" t="s">
        <v>5</v>
      </c>
      <c r="D15" s="18">
        <f>VLOOKUP(C15,'[2]Calendario Egr'!$B$11:$C$82,2,0)</f>
        <v>1566063799.6000001</v>
      </c>
      <c r="F15" s="14"/>
      <c r="G15" s="14"/>
    </row>
    <row r="16" spans="1:7" s="4" customFormat="1" x14ac:dyDescent="0.35">
      <c r="B16" s="16"/>
      <c r="C16" s="17" t="s">
        <v>6</v>
      </c>
      <c r="D16" s="18">
        <f>VLOOKUP(C16,'[2]Calendario Egr'!$B$11:$C$82,2,0)</f>
        <v>401725120</v>
      </c>
      <c r="F16" s="14"/>
      <c r="G16" s="14"/>
    </row>
    <row r="17" spans="2:7" s="4" customFormat="1" x14ac:dyDescent="0.35">
      <c r="B17" s="16"/>
      <c r="C17" s="17" t="s">
        <v>7</v>
      </c>
      <c r="D17" s="18">
        <f>VLOOKUP(C17,'[2]Calendario Egr'!$B$11:$C$82,2,0)</f>
        <v>312741453</v>
      </c>
      <c r="F17" s="14"/>
      <c r="G17" s="14"/>
    </row>
    <row r="18" spans="2:7" s="4" customFormat="1" x14ac:dyDescent="0.35">
      <c r="B18" s="16"/>
      <c r="C18" s="17" t="s">
        <v>8</v>
      </c>
      <c r="D18" s="18">
        <f>VLOOKUP(C18,'[2]Calendario Egr'!$B$11:$C$82,2,0)</f>
        <v>0</v>
      </c>
      <c r="F18" s="14"/>
      <c r="G18" s="14"/>
    </row>
    <row r="19" spans="2:7" s="4" customFormat="1" x14ac:dyDescent="0.35">
      <c r="B19" s="16"/>
      <c r="C19" s="17" t="s">
        <v>9</v>
      </c>
      <c r="D19" s="18">
        <f>VLOOKUP(C19,'[2]Calendario Egr'!$B$11:$C$82,2,0)</f>
        <v>117271670</v>
      </c>
      <c r="F19" s="14"/>
      <c r="G19" s="14"/>
    </row>
    <row r="20" spans="2:7" s="4" customFormat="1" x14ac:dyDescent="0.35">
      <c r="B20" s="15" t="s">
        <v>10</v>
      </c>
      <c r="C20" s="15"/>
      <c r="D20" s="13">
        <f>SUM(D21:D29)</f>
        <v>710762735</v>
      </c>
      <c r="F20" s="14"/>
      <c r="G20" s="14"/>
    </row>
    <row r="21" spans="2:7" s="4" customFormat="1" x14ac:dyDescent="0.35">
      <c r="B21" s="16"/>
      <c r="C21" s="17" t="s">
        <v>11</v>
      </c>
      <c r="D21" s="18">
        <f>VLOOKUP(C21,'[2]Calendario Egr'!$B$11:$C$82,2,0)</f>
        <v>46994846</v>
      </c>
      <c r="F21" s="14"/>
      <c r="G21" s="14"/>
    </row>
    <row r="22" spans="2:7" s="4" customFormat="1" x14ac:dyDescent="0.35">
      <c r="B22" s="16"/>
      <c r="C22" s="17" t="s">
        <v>12</v>
      </c>
      <c r="D22" s="18">
        <f>VLOOKUP(C22,'[2]Calendario Egr'!$B$11:$C$82,2,0)</f>
        <v>92687706</v>
      </c>
      <c r="F22" s="14"/>
      <c r="G22" s="14"/>
    </row>
    <row r="23" spans="2:7" s="4" customFormat="1" x14ac:dyDescent="0.35">
      <c r="B23" s="16"/>
      <c r="C23" s="17" t="s">
        <v>13</v>
      </c>
      <c r="D23" s="18">
        <f>VLOOKUP(C23,'[2]Calendario Egr'!$B$11:$C$82,2,0)</f>
        <v>50000</v>
      </c>
      <c r="F23" s="14"/>
      <c r="G23" s="14"/>
    </row>
    <row r="24" spans="2:7" s="4" customFormat="1" x14ac:dyDescent="0.35">
      <c r="B24" s="16"/>
      <c r="C24" s="17" t="s">
        <v>14</v>
      </c>
      <c r="D24" s="18">
        <f>VLOOKUP(C24,'[2]Calendario Egr'!$B$11:$C$82,2,0)</f>
        <v>15244090</v>
      </c>
      <c r="F24" s="14"/>
      <c r="G24" s="14"/>
    </row>
    <row r="25" spans="2:7" s="4" customFormat="1" x14ac:dyDescent="0.35">
      <c r="B25" s="16"/>
      <c r="C25" s="17" t="s">
        <v>15</v>
      </c>
      <c r="D25" s="18">
        <f>VLOOKUP(C25,'[2]Calendario Egr'!$B$11:$C$82,2,0)</f>
        <v>450392197</v>
      </c>
      <c r="F25" s="14"/>
      <c r="G25" s="14"/>
    </row>
    <row r="26" spans="2:7" s="4" customFormat="1" x14ac:dyDescent="0.35">
      <c r="B26" s="16"/>
      <c r="C26" s="17" t="s">
        <v>16</v>
      </c>
      <c r="D26" s="18">
        <f>VLOOKUP(C26,'[2]Calendario Egr'!$B$11:$C$82,2,0)</f>
        <v>65808366</v>
      </c>
      <c r="F26" s="14"/>
      <c r="G26" s="14"/>
    </row>
    <row r="27" spans="2:7" s="4" customFormat="1" x14ac:dyDescent="0.35">
      <c r="B27" s="16"/>
      <c r="C27" s="17" t="s">
        <v>17</v>
      </c>
      <c r="D27" s="18">
        <f>VLOOKUP(C27,'[2]Calendario Egr'!$B$11:$C$82,2,0)</f>
        <v>18328075</v>
      </c>
      <c r="F27" s="14"/>
      <c r="G27" s="14"/>
    </row>
    <row r="28" spans="2:7" s="4" customFormat="1" x14ac:dyDescent="0.35">
      <c r="B28" s="16"/>
      <c r="C28" s="17" t="s">
        <v>18</v>
      </c>
      <c r="D28" s="18">
        <f>VLOOKUP(C28,'[2]Calendario Egr'!$B$11:$C$82,2,0)</f>
        <v>0</v>
      </c>
      <c r="F28" s="14"/>
      <c r="G28" s="14"/>
    </row>
    <row r="29" spans="2:7" s="4" customFormat="1" x14ac:dyDescent="0.35">
      <c r="B29" s="16"/>
      <c r="C29" s="17" t="s">
        <v>19</v>
      </c>
      <c r="D29" s="18">
        <f>VLOOKUP(C29,'[2]Calendario Egr'!$B$11:$C$82,2,0)</f>
        <v>21257455</v>
      </c>
      <c r="F29" s="14"/>
      <c r="G29" s="14"/>
    </row>
    <row r="30" spans="2:7" s="4" customFormat="1" x14ac:dyDescent="0.35">
      <c r="B30" s="15" t="s">
        <v>20</v>
      </c>
      <c r="C30" s="15"/>
      <c r="D30" s="13">
        <f>SUM(D31:D39)</f>
        <v>1547535168.9100001</v>
      </c>
      <c r="F30" s="14"/>
      <c r="G30" s="14"/>
    </row>
    <row r="31" spans="2:7" s="4" customFormat="1" x14ac:dyDescent="0.35">
      <c r="B31" s="16"/>
      <c r="C31" s="17" t="s">
        <v>21</v>
      </c>
      <c r="D31" s="18">
        <f>VLOOKUP(C31,'[2]Calendario Egr'!$B$11:$C$82,2,0)</f>
        <v>123574039</v>
      </c>
      <c r="F31" s="14"/>
      <c r="G31" s="14"/>
    </row>
    <row r="32" spans="2:7" s="4" customFormat="1" x14ac:dyDescent="0.35">
      <c r="B32" s="16"/>
      <c r="C32" s="17" t="s">
        <v>22</v>
      </c>
      <c r="D32" s="18">
        <f>VLOOKUP(C32,'[2]Calendario Egr'!$B$11:$C$82,2,0)</f>
        <v>30573482</v>
      </c>
      <c r="F32" s="14"/>
      <c r="G32" s="14"/>
    </row>
    <row r="33" spans="2:7" s="4" customFormat="1" x14ac:dyDescent="0.35">
      <c r="B33" s="16"/>
      <c r="C33" s="17" t="s">
        <v>23</v>
      </c>
      <c r="D33" s="18">
        <f>VLOOKUP(C33,'[2]Calendario Egr'!$B$11:$C$82,2,0)</f>
        <v>572774958</v>
      </c>
      <c r="F33" s="14"/>
      <c r="G33" s="14"/>
    </row>
    <row r="34" spans="2:7" s="4" customFormat="1" x14ac:dyDescent="0.35">
      <c r="B34" s="16"/>
      <c r="C34" s="17" t="s">
        <v>24</v>
      </c>
      <c r="D34" s="18">
        <f>VLOOKUP(C34,'[2]Calendario Egr'!$B$11:$C$82,2,0)</f>
        <v>256496613</v>
      </c>
      <c r="F34" s="14"/>
      <c r="G34" s="14"/>
    </row>
    <row r="35" spans="2:7" s="4" customFormat="1" x14ac:dyDescent="0.35">
      <c r="B35" s="16"/>
      <c r="C35" s="17" t="s">
        <v>25</v>
      </c>
      <c r="D35" s="18">
        <f>VLOOKUP(C35,'[2]Calendario Egr'!$B$11:$C$82,2,0)</f>
        <v>375204199</v>
      </c>
      <c r="F35" s="14"/>
      <c r="G35" s="14"/>
    </row>
    <row r="36" spans="2:7" s="4" customFormat="1" x14ac:dyDescent="0.35">
      <c r="B36" s="16"/>
      <c r="C36" s="17" t="s">
        <v>26</v>
      </c>
      <c r="D36" s="18">
        <f>VLOOKUP(C36,'[2]Calendario Egr'!$B$11:$C$82,2,0)</f>
        <v>12139039</v>
      </c>
      <c r="F36" s="14"/>
      <c r="G36" s="14"/>
    </row>
    <row r="37" spans="2:7" s="4" customFormat="1" x14ac:dyDescent="0.35">
      <c r="B37" s="16"/>
      <c r="C37" s="17" t="s">
        <v>27</v>
      </c>
      <c r="D37" s="18">
        <f>VLOOKUP(C37,'[2]Calendario Egr'!$B$11:$C$82,2,0)</f>
        <v>14374468</v>
      </c>
      <c r="F37" s="14"/>
      <c r="G37" s="14"/>
    </row>
    <row r="38" spans="2:7" s="4" customFormat="1" x14ac:dyDescent="0.35">
      <c r="B38" s="16"/>
      <c r="C38" s="17" t="s">
        <v>28</v>
      </c>
      <c r="D38" s="18">
        <f>VLOOKUP(C38,'[2]Calendario Egr'!$B$11:$C$82,2,0)</f>
        <v>29203219</v>
      </c>
      <c r="F38" s="14"/>
      <c r="G38" s="14"/>
    </row>
    <row r="39" spans="2:7" s="4" customFormat="1" x14ac:dyDescent="0.35">
      <c r="B39" s="16"/>
      <c r="C39" s="17" t="s">
        <v>29</v>
      </c>
      <c r="D39" s="18">
        <f>VLOOKUP(C39,'[2]Calendario Egr'!$B$11:$C$82,2,0)</f>
        <v>133195151.90999998</v>
      </c>
      <c r="F39" s="14"/>
      <c r="G39" s="14"/>
    </row>
    <row r="40" spans="2:7" s="4" customFormat="1" x14ac:dyDescent="0.35">
      <c r="B40" s="15" t="s">
        <v>30</v>
      </c>
      <c r="C40" s="15"/>
      <c r="D40" s="13">
        <f>SUM(D41:D49)</f>
        <v>6804000</v>
      </c>
      <c r="F40" s="14"/>
      <c r="G40" s="14"/>
    </row>
    <row r="41" spans="2:7" s="4" customFormat="1" x14ac:dyDescent="0.35">
      <c r="B41" s="16"/>
      <c r="C41" s="17" t="s">
        <v>31</v>
      </c>
      <c r="D41" s="18">
        <f>VLOOKUP(C41,'[2]Calendario Egr'!$B$11:$C$82,2,0)</f>
        <v>0</v>
      </c>
      <c r="F41" s="14"/>
      <c r="G41" s="14"/>
    </row>
    <row r="42" spans="2:7" s="4" customFormat="1" x14ac:dyDescent="0.35">
      <c r="B42" s="16"/>
      <c r="C42" s="17" t="s">
        <v>32</v>
      </c>
      <c r="D42" s="18">
        <f>VLOOKUP(C42,'[2]Calendario Egr'!$B$11:$C$82,2,0)</f>
        <v>0</v>
      </c>
      <c r="F42" s="14"/>
      <c r="G42" s="14"/>
    </row>
    <row r="43" spans="2:7" s="4" customFormat="1" x14ac:dyDescent="0.35">
      <c r="B43" s="16"/>
      <c r="C43" s="17" t="s">
        <v>33</v>
      </c>
      <c r="D43" s="18">
        <f>VLOOKUP(C43,'[2]Calendario Egr'!$B$11:$C$82,2,0)</f>
        <v>6804000</v>
      </c>
      <c r="F43" s="14"/>
      <c r="G43" s="14"/>
    </row>
    <row r="44" spans="2:7" s="4" customFormat="1" x14ac:dyDescent="0.35">
      <c r="B44" s="16"/>
      <c r="C44" s="17" t="s">
        <v>34</v>
      </c>
      <c r="D44" s="18">
        <f>VLOOKUP(C44,'[2]Calendario Egr'!$B$11:$C$82,2,0)</f>
        <v>0</v>
      </c>
      <c r="F44" s="14"/>
      <c r="G44" s="14"/>
    </row>
    <row r="45" spans="2:7" s="4" customFormat="1" x14ac:dyDescent="0.35">
      <c r="B45" s="16"/>
      <c r="C45" s="17" t="s">
        <v>35</v>
      </c>
      <c r="D45" s="18">
        <f>VLOOKUP(C45,'[2]Calendario Egr'!$B$11:$C$82,2,0)</f>
        <v>0</v>
      </c>
      <c r="F45" s="14"/>
      <c r="G45" s="14"/>
    </row>
    <row r="46" spans="2:7" s="4" customFormat="1" x14ac:dyDescent="0.35">
      <c r="B46" s="16"/>
      <c r="C46" s="17" t="s">
        <v>36</v>
      </c>
      <c r="D46" s="18">
        <f>VLOOKUP(C46,'[2]Calendario Egr'!$B$11:$C$82,2,0)</f>
        <v>0</v>
      </c>
      <c r="F46" s="14"/>
      <c r="G46" s="14"/>
    </row>
    <row r="47" spans="2:7" s="4" customFormat="1" x14ac:dyDescent="0.35">
      <c r="B47" s="16"/>
      <c r="C47" s="17" t="s">
        <v>37</v>
      </c>
      <c r="D47" s="18">
        <f>VLOOKUP(C47,'[2]Calendario Egr'!$B$11:$C$82,2,0)</f>
        <v>0</v>
      </c>
      <c r="F47" s="14"/>
      <c r="G47" s="14"/>
    </row>
    <row r="48" spans="2:7" s="4" customFormat="1" x14ac:dyDescent="0.35">
      <c r="B48" s="16"/>
      <c r="C48" s="17" t="s">
        <v>38</v>
      </c>
      <c r="D48" s="18">
        <f>VLOOKUP(C48,'[2]Calendario Egr'!$B$11:$C$82,2,0)</f>
        <v>0</v>
      </c>
      <c r="F48" s="14"/>
      <c r="G48" s="14"/>
    </row>
    <row r="49" spans="2:7" s="4" customFormat="1" x14ac:dyDescent="0.35">
      <c r="B49" s="16"/>
      <c r="C49" s="17" t="s">
        <v>39</v>
      </c>
      <c r="D49" s="18">
        <f>VLOOKUP(C49,'[2]Calendario Egr'!$B$11:$C$82,2,0)</f>
        <v>0</v>
      </c>
      <c r="F49" s="14"/>
      <c r="G49" s="14"/>
    </row>
    <row r="50" spans="2:7" s="4" customFormat="1" x14ac:dyDescent="0.35">
      <c r="B50" s="15" t="s">
        <v>40</v>
      </c>
      <c r="C50" s="15"/>
      <c r="D50" s="13">
        <f>SUM(D51:D59)</f>
        <v>168829304.96000001</v>
      </c>
      <c r="F50" s="14"/>
      <c r="G50" s="14"/>
    </row>
    <row r="51" spans="2:7" s="4" customFormat="1" x14ac:dyDescent="0.35">
      <c r="B51" s="16"/>
      <c r="C51" s="17" t="s">
        <v>41</v>
      </c>
      <c r="D51" s="18">
        <f>VLOOKUP(C51,'[2]Calendario Egr'!$B$11:$C$82,2,0)</f>
        <v>7074653.3399999999</v>
      </c>
      <c r="F51" s="14"/>
      <c r="G51" s="14"/>
    </row>
    <row r="52" spans="2:7" s="4" customFormat="1" x14ac:dyDescent="0.35">
      <c r="B52" s="16"/>
      <c r="C52" s="17" t="s">
        <v>42</v>
      </c>
      <c r="D52" s="18">
        <f>VLOOKUP(C52,'[2]Calendario Egr'!$B$11:$C$82,2,0)</f>
        <v>24000</v>
      </c>
      <c r="F52" s="14"/>
      <c r="G52" s="14"/>
    </row>
    <row r="53" spans="2:7" s="4" customFormat="1" x14ac:dyDescent="0.35">
      <c r="B53" s="16"/>
      <c r="C53" s="17" t="s">
        <v>43</v>
      </c>
      <c r="D53" s="18">
        <f>VLOOKUP(C53,'[2]Calendario Egr'!$B$11:$C$82,2,0)</f>
        <v>149542011.62</v>
      </c>
      <c r="F53" s="14"/>
      <c r="G53" s="14"/>
    </row>
    <row r="54" spans="2:7" s="4" customFormat="1" x14ac:dyDescent="0.35">
      <c r="B54" s="16"/>
      <c r="C54" s="17" t="s">
        <v>44</v>
      </c>
      <c r="D54" s="18">
        <f>VLOOKUP(C54,'[2]Calendario Egr'!$B$11:$C$82,2,0)</f>
        <v>10500660</v>
      </c>
      <c r="F54" s="14"/>
      <c r="G54" s="14"/>
    </row>
    <row r="55" spans="2:7" s="4" customFormat="1" x14ac:dyDescent="0.35">
      <c r="B55" s="16"/>
      <c r="C55" s="17" t="s">
        <v>45</v>
      </c>
      <c r="D55" s="18">
        <f>VLOOKUP(C55,'[2]Calendario Egr'!$B$11:$C$82,2,0)</f>
        <v>0</v>
      </c>
      <c r="F55" s="14"/>
      <c r="G55" s="14"/>
    </row>
    <row r="56" spans="2:7" s="4" customFormat="1" x14ac:dyDescent="0.35">
      <c r="B56" s="16"/>
      <c r="C56" s="17" t="s">
        <v>46</v>
      </c>
      <c r="D56" s="18">
        <f>VLOOKUP(C56,'[2]Calendario Egr'!$B$11:$C$82,2,0)</f>
        <v>1687980</v>
      </c>
      <c r="F56" s="14"/>
      <c r="G56" s="14"/>
    </row>
    <row r="57" spans="2:7" s="4" customFormat="1" x14ac:dyDescent="0.35">
      <c r="B57" s="16"/>
      <c r="C57" s="17" t="s">
        <v>47</v>
      </c>
      <c r="D57" s="18">
        <f>VLOOKUP(C57,'[2]Calendario Egr'!$B$11:$C$82,2,0)</f>
        <v>0</v>
      </c>
      <c r="F57" s="14"/>
      <c r="G57" s="14"/>
    </row>
    <row r="58" spans="2:7" s="4" customFormat="1" x14ac:dyDescent="0.35">
      <c r="B58" s="16"/>
      <c r="C58" s="17" t="s">
        <v>48</v>
      </c>
      <c r="D58" s="18">
        <f>VLOOKUP(C58,'[2]Calendario Egr'!$B$11:$C$82,2,0)</f>
        <v>0</v>
      </c>
      <c r="F58" s="14"/>
      <c r="G58" s="14"/>
    </row>
    <row r="59" spans="2:7" s="4" customFormat="1" x14ac:dyDescent="0.35">
      <c r="B59" s="16"/>
      <c r="C59" s="17" t="s">
        <v>49</v>
      </c>
      <c r="D59" s="18">
        <f>VLOOKUP(C59,'[2]Calendario Egr'!$B$11:$C$82,2,0)</f>
        <v>0</v>
      </c>
      <c r="F59" s="14"/>
      <c r="G59" s="14"/>
    </row>
    <row r="60" spans="2:7" s="4" customFormat="1" x14ac:dyDescent="0.35">
      <c r="B60" s="15" t="s">
        <v>50</v>
      </c>
      <c r="C60" s="15"/>
      <c r="D60" s="13">
        <f>SUM(D61:D63)</f>
        <v>463500000</v>
      </c>
      <c r="F60" s="14"/>
      <c r="G60" s="14"/>
    </row>
    <row r="61" spans="2:7" s="4" customFormat="1" x14ac:dyDescent="0.35">
      <c r="B61" s="16"/>
      <c r="C61" s="17" t="s">
        <v>51</v>
      </c>
      <c r="D61" s="18">
        <f>VLOOKUP(C61,'[2]Calendario Egr'!$B$11:$C$82,2,0)</f>
        <v>0</v>
      </c>
      <c r="F61" s="14"/>
      <c r="G61" s="14"/>
    </row>
    <row r="62" spans="2:7" s="4" customFormat="1" x14ac:dyDescent="0.35">
      <c r="B62" s="16"/>
      <c r="C62" s="17" t="s">
        <v>52</v>
      </c>
      <c r="D62" s="18">
        <f>VLOOKUP(C62,'[2]Calendario Egr'!$B$11:$C$82,2,0)</f>
        <v>463500000</v>
      </c>
      <c r="F62" s="14"/>
      <c r="G62" s="14"/>
    </row>
    <row r="63" spans="2:7" s="4" customFormat="1" x14ac:dyDescent="0.35">
      <c r="B63" s="16"/>
      <c r="C63" s="17" t="s">
        <v>53</v>
      </c>
      <c r="D63" s="18">
        <f>VLOOKUP(C63,'[2]Calendario Egr'!$B$11:$C$82,2,0)</f>
        <v>0</v>
      </c>
      <c r="F63" s="14"/>
      <c r="G63" s="14"/>
    </row>
    <row r="64" spans="2:7" s="4" customFormat="1" x14ac:dyDescent="0.35">
      <c r="B64" s="15" t="s">
        <v>54</v>
      </c>
      <c r="C64" s="15"/>
      <c r="D64" s="13">
        <f>SUM(D66:D71)</f>
        <v>12000000</v>
      </c>
      <c r="F64" s="14"/>
      <c r="G64" s="14"/>
    </row>
    <row r="65" spans="2:7" s="4" customFormat="1" x14ac:dyDescent="0.35">
      <c r="B65" s="16"/>
      <c r="C65" s="17" t="s">
        <v>55</v>
      </c>
      <c r="D65" s="18">
        <f>VLOOKUP(C65,'[2]Calendario Egr'!$B$11:$C$82,2,0)</f>
        <v>0</v>
      </c>
      <c r="F65" s="14"/>
      <c r="G65" s="14"/>
    </row>
    <row r="66" spans="2:7" s="4" customFormat="1" x14ac:dyDescent="0.35">
      <c r="B66" s="16"/>
      <c r="C66" s="17" t="s">
        <v>56</v>
      </c>
      <c r="D66" s="18">
        <f>VLOOKUP(C66,'[2]Calendario Egr'!$B$11:$C$82,2,0)</f>
        <v>0</v>
      </c>
      <c r="F66" s="14"/>
      <c r="G66" s="14"/>
    </row>
    <row r="67" spans="2:7" s="4" customFormat="1" x14ac:dyDescent="0.35">
      <c r="B67" s="16"/>
      <c r="C67" s="17" t="s">
        <v>57</v>
      </c>
      <c r="D67" s="18">
        <f>VLOOKUP(C67,'[2]Calendario Egr'!$B$11:$C$82,2,0)</f>
        <v>0</v>
      </c>
      <c r="F67" s="14"/>
      <c r="G67" s="14"/>
    </row>
    <row r="68" spans="2:7" s="4" customFormat="1" x14ac:dyDescent="0.35">
      <c r="B68" s="16"/>
      <c r="C68" s="17" t="s">
        <v>58</v>
      </c>
      <c r="D68" s="18">
        <f>VLOOKUP(C68,'[2]Calendario Egr'!$B$11:$C$82,2,0)</f>
        <v>0</v>
      </c>
      <c r="F68" s="14"/>
      <c r="G68" s="14"/>
    </row>
    <row r="69" spans="2:7" s="4" customFormat="1" x14ac:dyDescent="0.35">
      <c r="B69" s="16"/>
      <c r="C69" s="17" t="s">
        <v>59</v>
      </c>
      <c r="D69" s="18">
        <f>VLOOKUP(C69,'[2]Calendario Egr'!$B$11:$C$82,2,0)</f>
        <v>0</v>
      </c>
      <c r="F69" s="14"/>
      <c r="G69" s="14"/>
    </row>
    <row r="70" spans="2:7" s="4" customFormat="1" x14ac:dyDescent="0.35">
      <c r="B70" s="16"/>
      <c r="C70" s="17" t="s">
        <v>60</v>
      </c>
      <c r="D70" s="18">
        <f>VLOOKUP(C70,'[2]Calendario Egr'!$B$11:$C$82,2,0)</f>
        <v>0</v>
      </c>
      <c r="F70" s="14"/>
      <c r="G70" s="14"/>
    </row>
    <row r="71" spans="2:7" s="4" customFormat="1" x14ac:dyDescent="0.35">
      <c r="B71" s="16"/>
      <c r="C71" s="17" t="s">
        <v>61</v>
      </c>
      <c r="D71" s="18">
        <f>VLOOKUP(C71,'[2]Calendario Egr'!$B$11:$C$82,2,0)</f>
        <v>12000000</v>
      </c>
      <c r="F71" s="14"/>
      <c r="G71" s="14"/>
    </row>
    <row r="72" spans="2:7" s="4" customFormat="1" x14ac:dyDescent="0.35">
      <c r="B72" s="15" t="s">
        <v>62</v>
      </c>
      <c r="C72" s="15"/>
      <c r="D72" s="13">
        <f>SUM(D73:D75)</f>
        <v>0</v>
      </c>
      <c r="F72" s="14"/>
      <c r="G72" s="14"/>
    </row>
    <row r="73" spans="2:7" s="4" customFormat="1" x14ac:dyDescent="0.35">
      <c r="B73" s="16"/>
      <c r="C73" s="17" t="s">
        <v>63</v>
      </c>
      <c r="D73" s="18">
        <f>VLOOKUP(C73,'[2]Calendario Egr'!$B$11:$C$82,2,0)</f>
        <v>0</v>
      </c>
      <c r="F73" s="14"/>
      <c r="G73" s="14"/>
    </row>
    <row r="74" spans="2:7" s="4" customFormat="1" x14ac:dyDescent="0.35">
      <c r="B74" s="16"/>
      <c r="C74" s="17" t="s">
        <v>64</v>
      </c>
      <c r="D74" s="18">
        <f>VLOOKUP(C74,'[2]Calendario Egr'!$B$11:$C$82,2,0)</f>
        <v>0</v>
      </c>
      <c r="F74" s="14"/>
      <c r="G74" s="14"/>
    </row>
    <row r="75" spans="2:7" s="4" customFormat="1" x14ac:dyDescent="0.35">
      <c r="B75" s="16"/>
      <c r="C75" s="17" t="s">
        <v>65</v>
      </c>
      <c r="D75" s="18">
        <f>VLOOKUP(C75,'[2]Calendario Egr'!$B$11:$C$82,2,0)</f>
        <v>0</v>
      </c>
      <c r="F75" s="14"/>
      <c r="G75" s="14"/>
    </row>
    <row r="76" spans="2:7" s="4" customFormat="1" x14ac:dyDescent="0.35">
      <c r="B76" s="15" t="s">
        <v>66</v>
      </c>
      <c r="C76" s="15"/>
      <c r="D76" s="13">
        <f>SUM(D77:D83)</f>
        <v>0</v>
      </c>
      <c r="F76" s="14"/>
      <c r="G76" s="14"/>
    </row>
    <row r="77" spans="2:7" s="4" customFormat="1" x14ac:dyDescent="0.35">
      <c r="B77" s="16"/>
      <c r="C77" s="17" t="s">
        <v>67</v>
      </c>
      <c r="D77" s="18">
        <f>VLOOKUP(C77,'[2]Calendario Egr'!$B$11:$C$82,2,0)</f>
        <v>0</v>
      </c>
      <c r="F77" s="14"/>
      <c r="G77" s="14"/>
    </row>
    <row r="78" spans="2:7" s="4" customFormat="1" x14ac:dyDescent="0.35">
      <c r="B78" s="16"/>
      <c r="C78" s="17" t="s">
        <v>68</v>
      </c>
      <c r="D78" s="18">
        <f>VLOOKUP(C78,'[2]Calendario Egr'!$B$11:$C$82,2,0)</f>
        <v>0</v>
      </c>
      <c r="F78" s="14"/>
      <c r="G78" s="14"/>
    </row>
    <row r="79" spans="2:7" s="4" customFormat="1" x14ac:dyDescent="0.35">
      <c r="B79" s="16"/>
      <c r="C79" s="17" t="s">
        <v>69</v>
      </c>
      <c r="D79" s="18">
        <f>VLOOKUP(C79,'[2]Calendario Egr'!$B$11:$C$82,2,0)</f>
        <v>0</v>
      </c>
      <c r="F79" s="14"/>
      <c r="G79" s="14"/>
    </row>
    <row r="80" spans="2:7" s="4" customFormat="1" x14ac:dyDescent="0.35">
      <c r="B80" s="16"/>
      <c r="C80" s="17" t="s">
        <v>70</v>
      </c>
      <c r="D80" s="18">
        <f>VLOOKUP(C80,'[2]Calendario Egr'!$B$11:$C$82,2,0)</f>
        <v>0</v>
      </c>
      <c r="F80" s="14"/>
      <c r="G80" s="14"/>
    </row>
    <row r="81" spans="2:7" s="4" customFormat="1" x14ac:dyDescent="0.35">
      <c r="B81" s="16"/>
      <c r="C81" s="17" t="s">
        <v>71</v>
      </c>
      <c r="D81" s="18">
        <f>VLOOKUP(C81,'[2]Calendario Egr'!$B$11:$C$82,2,0)</f>
        <v>0</v>
      </c>
      <c r="F81" s="14"/>
      <c r="G81" s="14"/>
    </row>
    <row r="82" spans="2:7" s="4" customFormat="1" x14ac:dyDescent="0.35">
      <c r="B82" s="16"/>
      <c r="C82" s="17" t="s">
        <v>72</v>
      </c>
      <c r="D82" s="18">
        <f>VLOOKUP(C82,'[2]Calendario Egr'!$B$11:$C$82,2,0)</f>
        <v>0</v>
      </c>
      <c r="F82" s="14"/>
      <c r="G82" s="14"/>
    </row>
    <row r="83" spans="2:7" s="4" customFormat="1" x14ac:dyDescent="0.35">
      <c r="B83" s="16"/>
      <c r="C83" s="17" t="s">
        <v>73</v>
      </c>
      <c r="D83" s="18">
        <f>VLOOKUP(C83,'[2]Calendario Egr'!$B$11:$C$82,2,0)</f>
        <v>0</v>
      </c>
      <c r="F83" s="14"/>
      <c r="G83" s="14"/>
    </row>
    <row r="84" spans="2:7" s="4" customFormat="1" x14ac:dyDescent="0.35">
      <c r="D84" s="19"/>
      <c r="F84" s="14"/>
      <c r="G84" s="14"/>
    </row>
    <row r="85" spans="2:7" s="4" customFormat="1" x14ac:dyDescent="0.35">
      <c r="D85" s="19"/>
      <c r="F85" s="14"/>
      <c r="G85" s="14"/>
    </row>
    <row r="86" spans="2:7" s="4" customFormat="1" x14ac:dyDescent="0.35">
      <c r="D86" s="19"/>
      <c r="F86" s="14"/>
      <c r="G86" s="14"/>
    </row>
    <row r="87" spans="2:7" s="4" customFormat="1" x14ac:dyDescent="0.35">
      <c r="D87" s="19"/>
      <c r="F87" s="14"/>
      <c r="G87" s="14"/>
    </row>
    <row r="88" spans="2:7" s="4" customFormat="1" x14ac:dyDescent="0.35">
      <c r="D88" s="19"/>
      <c r="F88" s="14"/>
      <c r="G88" s="14"/>
    </row>
    <row r="89" spans="2:7" s="4" customFormat="1" x14ac:dyDescent="0.35">
      <c r="D89" s="19"/>
      <c r="F89" s="14"/>
      <c r="G89" s="14"/>
    </row>
    <row r="90" spans="2:7" s="4" customFormat="1" x14ac:dyDescent="0.35">
      <c r="D90" s="19"/>
      <c r="F90" s="14"/>
      <c r="G90" s="14"/>
    </row>
    <row r="91" spans="2:7" s="4" customFormat="1" x14ac:dyDescent="0.35">
      <c r="D91" s="19"/>
      <c r="F91" s="14"/>
      <c r="G91" s="14"/>
    </row>
    <row r="92" spans="2:7" s="4" customFormat="1" x14ac:dyDescent="0.35">
      <c r="D92" s="19"/>
      <c r="F92" s="14"/>
      <c r="G92" s="14"/>
    </row>
    <row r="93" spans="2:7" s="4" customFormat="1" x14ac:dyDescent="0.35">
      <c r="D93" s="19"/>
      <c r="F93" s="14"/>
      <c r="G93" s="14"/>
    </row>
    <row r="94" spans="2:7" s="4" customFormat="1" x14ac:dyDescent="0.35">
      <c r="D94" s="19"/>
      <c r="F94" s="14"/>
      <c r="G94" s="14"/>
    </row>
    <row r="95" spans="2:7" s="4" customFormat="1" x14ac:dyDescent="0.35">
      <c r="D95" s="19"/>
      <c r="F95" s="14"/>
      <c r="G95" s="14"/>
    </row>
    <row r="96" spans="2:7" s="4" customFormat="1" x14ac:dyDescent="0.35">
      <c r="D96" s="19"/>
      <c r="F96" s="14"/>
      <c r="G96" s="14"/>
    </row>
    <row r="97" spans="4:7" s="4" customFormat="1" x14ac:dyDescent="0.35">
      <c r="D97" s="19"/>
      <c r="F97" s="14"/>
      <c r="G97" s="14"/>
    </row>
    <row r="98" spans="4:7" s="4" customFormat="1" x14ac:dyDescent="0.35">
      <c r="D98" s="19"/>
      <c r="F98" s="14"/>
      <c r="G98" s="14"/>
    </row>
    <row r="99" spans="4:7" s="4" customFormat="1" x14ac:dyDescent="0.35">
      <c r="D99" s="19"/>
      <c r="F99" s="14"/>
      <c r="G99" s="14"/>
    </row>
    <row r="100" spans="4:7" s="4" customFormat="1" x14ac:dyDescent="0.35">
      <c r="D100" s="19"/>
      <c r="F100" s="14"/>
      <c r="G100" s="14"/>
    </row>
    <row r="101" spans="4:7" s="4" customFormat="1" x14ac:dyDescent="0.35">
      <c r="D101" s="19"/>
      <c r="F101" s="14"/>
      <c r="G101" s="14"/>
    </row>
    <row r="102" spans="4:7" s="4" customFormat="1" x14ac:dyDescent="0.35">
      <c r="D102" s="19"/>
      <c r="F102" s="14"/>
      <c r="G102" s="14"/>
    </row>
    <row r="103" spans="4:7" s="4" customFormat="1" x14ac:dyDescent="0.35">
      <c r="D103" s="19"/>
      <c r="F103" s="14"/>
      <c r="G103" s="14"/>
    </row>
    <row r="104" spans="4:7" s="4" customFormat="1" x14ac:dyDescent="0.35">
      <c r="D104" s="19"/>
      <c r="F104" s="14"/>
      <c r="G104" s="14"/>
    </row>
    <row r="105" spans="4:7" s="4" customFormat="1" x14ac:dyDescent="0.35">
      <c r="D105" s="19"/>
      <c r="F105" s="14"/>
      <c r="G105" s="14"/>
    </row>
    <row r="106" spans="4:7" s="4" customFormat="1" x14ac:dyDescent="0.35">
      <c r="D106" s="19"/>
      <c r="F106" s="14"/>
      <c r="G106" s="14"/>
    </row>
    <row r="107" spans="4:7" s="4" customFormat="1" x14ac:dyDescent="0.35">
      <c r="D107" s="19"/>
      <c r="F107" s="14"/>
      <c r="G107" s="14"/>
    </row>
    <row r="108" spans="4:7" s="4" customFormat="1" x14ac:dyDescent="0.35">
      <c r="D108" s="19"/>
      <c r="F108" s="14"/>
      <c r="G108" s="14"/>
    </row>
    <row r="109" spans="4:7" s="4" customFormat="1" x14ac:dyDescent="0.35">
      <c r="D109" s="19"/>
      <c r="F109" s="14"/>
      <c r="G109" s="14"/>
    </row>
    <row r="110" spans="4:7" s="4" customFormat="1" x14ac:dyDescent="0.35">
      <c r="D110" s="19"/>
      <c r="F110" s="14"/>
      <c r="G110" s="14"/>
    </row>
    <row r="111" spans="4:7" s="4" customFormat="1" x14ac:dyDescent="0.35">
      <c r="D111" s="19"/>
      <c r="F111" s="14"/>
      <c r="G111" s="14"/>
    </row>
    <row r="112" spans="4:7" s="4" customFormat="1" x14ac:dyDescent="0.35">
      <c r="D112" s="19"/>
      <c r="F112" s="14"/>
      <c r="G112" s="14"/>
    </row>
    <row r="113" spans="4:7" s="4" customFormat="1" x14ac:dyDescent="0.35">
      <c r="D113" s="19"/>
      <c r="F113" s="14"/>
      <c r="G113" s="14"/>
    </row>
    <row r="114" spans="4:7" s="4" customFormat="1" x14ac:dyDescent="0.35">
      <c r="D114" s="19"/>
      <c r="F114" s="14"/>
      <c r="G114" s="14"/>
    </row>
    <row r="115" spans="4:7" s="4" customFormat="1" x14ac:dyDescent="0.35">
      <c r="D115" s="19"/>
      <c r="F115" s="14"/>
      <c r="G115" s="14"/>
    </row>
    <row r="116" spans="4:7" s="4" customFormat="1" x14ac:dyDescent="0.35">
      <c r="D116" s="19"/>
      <c r="F116" s="14"/>
      <c r="G116" s="14"/>
    </row>
    <row r="117" spans="4:7" s="4" customFormat="1" x14ac:dyDescent="0.35">
      <c r="D117" s="19"/>
      <c r="F117" s="14"/>
      <c r="G117" s="14"/>
    </row>
    <row r="118" spans="4:7" s="4" customFormat="1" x14ac:dyDescent="0.35">
      <c r="D118" s="19"/>
      <c r="F118" s="14"/>
      <c r="G118" s="14"/>
    </row>
    <row r="119" spans="4:7" s="4" customFormat="1" x14ac:dyDescent="0.35">
      <c r="D119" s="19"/>
      <c r="F119" s="14"/>
      <c r="G119" s="14"/>
    </row>
    <row r="120" spans="4:7" s="4" customFormat="1" x14ac:dyDescent="0.35">
      <c r="D120" s="19"/>
      <c r="F120" s="14"/>
      <c r="G120" s="14"/>
    </row>
    <row r="121" spans="4:7" s="4" customFormat="1" x14ac:dyDescent="0.35">
      <c r="D121" s="19"/>
      <c r="F121" s="14"/>
      <c r="G121" s="14"/>
    </row>
    <row r="122" spans="4:7" s="4" customFormat="1" x14ac:dyDescent="0.35">
      <c r="D122" s="19"/>
      <c r="F122" s="14"/>
      <c r="G122" s="14"/>
    </row>
    <row r="123" spans="4:7" s="4" customFormat="1" x14ac:dyDescent="0.35">
      <c r="D123" s="19"/>
      <c r="F123" s="14"/>
      <c r="G123" s="14"/>
    </row>
    <row r="124" spans="4:7" s="4" customFormat="1" x14ac:dyDescent="0.35">
      <c r="D124" s="19"/>
      <c r="F124" s="14"/>
      <c r="G124" s="14"/>
    </row>
    <row r="125" spans="4:7" s="4" customFormat="1" x14ac:dyDescent="0.35">
      <c r="D125" s="19"/>
      <c r="F125" s="14"/>
      <c r="G125" s="14"/>
    </row>
    <row r="126" spans="4:7" s="4" customFormat="1" x14ac:dyDescent="0.35">
      <c r="D126" s="19"/>
      <c r="F126" s="14"/>
      <c r="G126" s="14"/>
    </row>
    <row r="127" spans="4:7" s="4" customFormat="1" x14ac:dyDescent="0.35">
      <c r="D127" s="19"/>
      <c r="F127" s="14"/>
      <c r="G127" s="14"/>
    </row>
    <row r="128" spans="4:7" s="4" customFormat="1" x14ac:dyDescent="0.35">
      <c r="D128" s="19"/>
      <c r="F128" s="14"/>
      <c r="G128" s="14"/>
    </row>
    <row r="129" spans="4:7" s="4" customFormat="1" x14ac:dyDescent="0.35">
      <c r="D129" s="19"/>
      <c r="F129" s="14"/>
      <c r="G129" s="14"/>
    </row>
    <row r="130" spans="4:7" s="4" customFormat="1" x14ac:dyDescent="0.35">
      <c r="D130" s="19"/>
      <c r="F130" s="14"/>
      <c r="G130" s="14"/>
    </row>
    <row r="131" spans="4:7" s="4" customFormat="1" x14ac:dyDescent="0.35">
      <c r="D131" s="19"/>
      <c r="F131" s="14"/>
      <c r="G131" s="14"/>
    </row>
    <row r="132" spans="4:7" s="4" customFormat="1" x14ac:dyDescent="0.35">
      <c r="D132" s="19"/>
      <c r="F132" s="14"/>
      <c r="G132" s="14"/>
    </row>
    <row r="133" spans="4:7" s="4" customFormat="1" x14ac:dyDescent="0.35">
      <c r="D133" s="19"/>
      <c r="F133" s="14"/>
      <c r="G133" s="14"/>
    </row>
    <row r="134" spans="4:7" s="4" customFormat="1" x14ac:dyDescent="0.35">
      <c r="D134" s="19"/>
      <c r="F134" s="14"/>
      <c r="G134" s="14"/>
    </row>
    <row r="135" spans="4:7" s="4" customFormat="1" x14ac:dyDescent="0.35">
      <c r="D135" s="19"/>
      <c r="F135" s="14"/>
      <c r="G135" s="14"/>
    </row>
    <row r="136" spans="4:7" s="4" customFormat="1" x14ac:dyDescent="0.35">
      <c r="D136" s="19"/>
      <c r="F136" s="14"/>
      <c r="G136" s="14"/>
    </row>
    <row r="137" spans="4:7" s="4" customFormat="1" x14ac:dyDescent="0.35">
      <c r="D137" s="19"/>
      <c r="F137" s="14"/>
      <c r="G137" s="14"/>
    </row>
    <row r="138" spans="4:7" s="4" customFormat="1" x14ac:dyDescent="0.35">
      <c r="D138" s="19"/>
      <c r="F138" s="14"/>
      <c r="G138" s="14"/>
    </row>
    <row r="139" spans="4:7" s="4" customFormat="1" x14ac:dyDescent="0.35">
      <c r="D139" s="19"/>
      <c r="F139" s="14"/>
      <c r="G139" s="14"/>
    </row>
    <row r="140" spans="4:7" s="4" customFormat="1" x14ac:dyDescent="0.35">
      <c r="D140" s="19"/>
      <c r="F140" s="14"/>
      <c r="G140" s="14"/>
    </row>
  </sheetData>
  <mergeCells count="15">
    <mergeCell ref="B11:C11"/>
    <mergeCell ref="B6:D6"/>
    <mergeCell ref="B3:D3"/>
    <mergeCell ref="B4:D4"/>
    <mergeCell ref="B5:D5"/>
    <mergeCell ref="B10:C10"/>
    <mergeCell ref="B60:C60"/>
    <mergeCell ref="B64:C64"/>
    <mergeCell ref="B72:C72"/>
    <mergeCell ref="B76:C76"/>
    <mergeCell ref="B12:C12"/>
    <mergeCell ref="B20:C20"/>
    <mergeCell ref="B30:C30"/>
    <mergeCell ref="B40:C40"/>
    <mergeCell ref="B50:C50"/>
  </mergeCells>
  <printOptions horizontalCentered="1"/>
  <pageMargins left="0.70866141732283472" right="0.70866141732283472" top="0.83" bottom="0.87" header="0.31496062992125984" footer="0.31496062992125984"/>
  <pageSetup scale="80" orientation="portrait" r:id="rId1"/>
  <headerFooter>
    <oddFooter>&amp;R&amp;P/&amp;N</oddFooter>
  </headerFooter>
  <ignoredErrors>
    <ignoredError sqref="D72 D76 D64 D60 D50 D40 D30 D2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1" workbookViewId="0"/>
  </sheetViews>
  <sheetFormatPr baseColWidth="10"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76"/>
  <sheetViews>
    <sheetView workbookViewId="0">
      <selection activeCell="C6" sqref="C6"/>
    </sheetView>
  </sheetViews>
  <sheetFormatPr baseColWidth="10" defaultRowHeight="14.5" x14ac:dyDescent="0.35"/>
  <cols>
    <col min="1" max="1" width="11.7265625" style="10" bestFit="1" customWidth="1"/>
    <col min="2" max="2" width="49.26953125" style="10" bestFit="1" customWidth="1"/>
    <col min="3" max="3" width="14.7265625" style="2" bestFit="1" customWidth="1"/>
    <col min="4" max="4" width="0.54296875" style="2" customWidth="1"/>
    <col min="5" max="5" width="12.7265625" style="2" bestFit="1" customWidth="1"/>
    <col min="6" max="6" width="11.453125" style="2"/>
  </cols>
  <sheetData>
    <row r="3" spans="1:6" ht="15" x14ac:dyDescent="0.25">
      <c r="A3" s="9"/>
      <c r="B3" s="9"/>
      <c r="C3" s="1"/>
      <c r="D3" s="1"/>
      <c r="E3" s="1"/>
      <c r="F3" s="1"/>
    </row>
    <row r="4" spans="1:6" ht="15" x14ac:dyDescent="0.25">
      <c r="A4" s="9"/>
      <c r="B4" s="9"/>
      <c r="C4" s="1"/>
      <c r="D4" s="1"/>
      <c r="E4" s="1"/>
      <c r="F4" s="1"/>
    </row>
    <row r="5" spans="1:6" ht="15" x14ac:dyDescent="0.25">
      <c r="A5" s="9"/>
      <c r="B5" s="9"/>
      <c r="C5" s="1"/>
      <c r="D5" s="1"/>
      <c r="E5" s="1"/>
      <c r="F5" s="1"/>
    </row>
    <row r="13" spans="1:6" x14ac:dyDescent="0.35">
      <c r="A13" s="10">
        <v>1100</v>
      </c>
      <c r="B13" s="10" t="s">
        <v>80</v>
      </c>
      <c r="C13" s="8">
        <v>1030931300</v>
      </c>
      <c r="E13" s="2" t="b">
        <f>IAPPE!C13=B13</f>
        <v>1</v>
      </c>
    </row>
    <row r="14" spans="1:6" x14ac:dyDescent="0.35">
      <c r="A14" s="10">
        <v>1200</v>
      </c>
      <c r="B14" s="10" t="s">
        <v>81</v>
      </c>
      <c r="C14" s="8">
        <v>192768706</v>
      </c>
      <c r="E14" s="2" t="b">
        <f>IAPPE!C14=B14</f>
        <v>1</v>
      </c>
    </row>
    <row r="15" spans="1:6" ht="15" x14ac:dyDescent="0.25">
      <c r="A15" s="10">
        <v>1300</v>
      </c>
      <c r="B15" s="10" t="s">
        <v>82</v>
      </c>
      <c r="C15" s="8">
        <v>986695218</v>
      </c>
      <c r="E15" s="2" t="b">
        <f>IAPPE!C15=B15</f>
        <v>1</v>
      </c>
    </row>
    <row r="16" spans="1:6" ht="15" x14ac:dyDescent="0.25">
      <c r="A16" s="10">
        <v>1400</v>
      </c>
      <c r="B16" s="10" t="s">
        <v>83</v>
      </c>
      <c r="C16" s="8">
        <v>125414999</v>
      </c>
      <c r="E16" s="2" t="b">
        <f>IAPPE!C16=B16</f>
        <v>1</v>
      </c>
    </row>
    <row r="17" spans="1:5" x14ac:dyDescent="0.35">
      <c r="A17" s="10">
        <v>1500</v>
      </c>
      <c r="B17" s="10" t="s">
        <v>84</v>
      </c>
      <c r="C17" s="8">
        <v>88746072</v>
      </c>
      <c r="E17" s="2" t="b">
        <f>IAPPE!C17=B17</f>
        <v>1</v>
      </c>
    </row>
    <row r="18" spans="1:5" ht="15" x14ac:dyDescent="0.25">
      <c r="C18" s="8"/>
      <c r="E18" s="2" t="b">
        <f>IAPPE!C18=B18</f>
        <v>0</v>
      </c>
    </row>
    <row r="19" spans="1:5" x14ac:dyDescent="0.35">
      <c r="A19" s="10">
        <v>1700</v>
      </c>
      <c r="B19" s="10" t="s">
        <v>85</v>
      </c>
      <c r="C19" s="8">
        <v>100107916</v>
      </c>
      <c r="E19" s="2" t="b">
        <f>IAPPE!C19=B19</f>
        <v>1</v>
      </c>
    </row>
    <row r="20" spans="1:5" ht="15" x14ac:dyDescent="0.25">
      <c r="A20" s="10">
        <v>1000</v>
      </c>
      <c r="B20" s="10" t="s">
        <v>86</v>
      </c>
      <c r="C20" s="8">
        <v>2524664211</v>
      </c>
      <c r="E20" s="2" t="b">
        <f>IAPPE!C20=B20</f>
        <v>0</v>
      </c>
    </row>
    <row r="21" spans="1:5" x14ac:dyDescent="0.35">
      <c r="A21" s="10">
        <v>2100</v>
      </c>
      <c r="B21" s="10" t="s">
        <v>87</v>
      </c>
      <c r="C21" s="8">
        <v>30761137</v>
      </c>
      <c r="E21" s="2" t="b">
        <f>IAPPE!C21=B21</f>
        <v>0</v>
      </c>
    </row>
    <row r="22" spans="1:5" ht="15" x14ac:dyDescent="0.25">
      <c r="A22" s="10">
        <v>2200</v>
      </c>
      <c r="B22" s="10" t="s">
        <v>88</v>
      </c>
      <c r="C22" s="8">
        <v>20593297</v>
      </c>
      <c r="E22" s="2" t="b">
        <f>IAPPE!C22=B22</f>
        <v>1</v>
      </c>
    </row>
    <row r="23" spans="1:5" x14ac:dyDescent="0.35">
      <c r="A23" s="10">
        <v>2300</v>
      </c>
      <c r="B23" s="10" t="s">
        <v>89</v>
      </c>
      <c r="C23" s="8">
        <v>113500</v>
      </c>
      <c r="E23" s="2" t="b">
        <f>IAPPE!C23=B23</f>
        <v>0</v>
      </c>
    </row>
    <row r="24" spans="1:5" x14ac:dyDescent="0.35">
      <c r="A24" s="10">
        <v>2400</v>
      </c>
      <c r="B24" s="10" t="s">
        <v>90</v>
      </c>
      <c r="C24" s="8">
        <v>10167729</v>
      </c>
      <c r="E24" s="2" t="b">
        <f>IAPPE!C24=B24</f>
        <v>0</v>
      </c>
    </row>
    <row r="25" spans="1:5" x14ac:dyDescent="0.35">
      <c r="A25" s="10">
        <v>2500</v>
      </c>
      <c r="B25" s="10" t="s">
        <v>91</v>
      </c>
      <c r="C25" s="8">
        <v>246418598</v>
      </c>
      <c r="E25" s="2" t="b">
        <f>IAPPE!C25=B25</f>
        <v>0</v>
      </c>
    </row>
    <row r="26" spans="1:5" ht="15" x14ac:dyDescent="0.25">
      <c r="A26" s="10">
        <v>2600</v>
      </c>
      <c r="B26" s="10" t="s">
        <v>92</v>
      </c>
      <c r="C26" s="8">
        <v>30140516</v>
      </c>
      <c r="E26" s="2" t="b">
        <f>IAPPE!C26=B26</f>
        <v>1</v>
      </c>
    </row>
    <row r="27" spans="1:5" x14ac:dyDescent="0.35">
      <c r="A27" s="10">
        <v>2700</v>
      </c>
      <c r="B27" s="10" t="s">
        <v>93</v>
      </c>
      <c r="C27" s="8">
        <v>7632865</v>
      </c>
      <c r="E27" s="2" t="b">
        <f>IAPPE!C27=B27</f>
        <v>0</v>
      </c>
    </row>
    <row r="28" spans="1:5" ht="15" x14ac:dyDescent="0.25">
      <c r="C28" s="8"/>
      <c r="E28" s="2" t="b">
        <f>IAPPE!C28=B28</f>
        <v>0</v>
      </c>
    </row>
    <row r="29" spans="1:5" ht="15" x14ac:dyDescent="0.25">
      <c r="A29" s="10">
        <v>2900</v>
      </c>
      <c r="B29" s="10" t="s">
        <v>94</v>
      </c>
      <c r="C29" s="8">
        <v>8292944</v>
      </c>
      <c r="E29" s="2" t="b">
        <f>IAPPE!C29=B29</f>
        <v>1</v>
      </c>
    </row>
    <row r="30" spans="1:5" ht="15" x14ac:dyDescent="0.25">
      <c r="A30" s="10">
        <v>2000</v>
      </c>
      <c r="B30" s="10" t="s">
        <v>95</v>
      </c>
      <c r="C30" s="8">
        <v>354120586</v>
      </c>
      <c r="E30" s="2" t="b">
        <f>IAPPE!C30=B30</f>
        <v>0</v>
      </c>
    </row>
    <row r="31" spans="1:5" x14ac:dyDescent="0.35">
      <c r="A31" s="10">
        <v>3100</v>
      </c>
      <c r="B31" s="10" t="s">
        <v>96</v>
      </c>
      <c r="C31" s="8">
        <v>36984707</v>
      </c>
      <c r="E31" s="2" t="b">
        <f>IAPPE!C31=B31</f>
        <v>1</v>
      </c>
    </row>
    <row r="32" spans="1:5" ht="15" x14ac:dyDescent="0.25">
      <c r="A32" s="10">
        <v>3200</v>
      </c>
      <c r="B32" s="10" t="s">
        <v>97</v>
      </c>
      <c r="C32" s="8">
        <v>18425017</v>
      </c>
      <c r="E32" s="2" t="b">
        <f>IAPPE!C32=B32</f>
        <v>1</v>
      </c>
    </row>
    <row r="33" spans="1:5" x14ac:dyDescent="0.35">
      <c r="A33" s="10">
        <v>3300</v>
      </c>
      <c r="B33" s="10" t="s">
        <v>98</v>
      </c>
      <c r="C33" s="8">
        <v>91245890</v>
      </c>
      <c r="E33" s="2" t="b">
        <f>IAPPE!C33=B33</f>
        <v>0</v>
      </c>
    </row>
    <row r="34" spans="1:5" ht="15" x14ac:dyDescent="0.25">
      <c r="A34" s="10">
        <v>3400</v>
      </c>
      <c r="B34" s="10" t="s">
        <v>99</v>
      </c>
      <c r="C34" s="8">
        <v>33613581</v>
      </c>
      <c r="E34" s="2" t="b">
        <f>IAPPE!C34=B34</f>
        <v>1</v>
      </c>
    </row>
    <row r="35" spans="1:5" x14ac:dyDescent="0.35">
      <c r="A35" s="10">
        <v>3500</v>
      </c>
      <c r="B35" s="10" t="s">
        <v>100</v>
      </c>
      <c r="C35" s="8">
        <v>175689059</v>
      </c>
      <c r="E35" s="2" t="b">
        <f>IAPPE!C35=B35</f>
        <v>0</v>
      </c>
    </row>
    <row r="36" spans="1:5" x14ac:dyDescent="0.35">
      <c r="A36" s="10">
        <v>3600</v>
      </c>
      <c r="B36" s="10" t="s">
        <v>101</v>
      </c>
      <c r="C36" s="8">
        <v>3511804</v>
      </c>
      <c r="E36" s="2" t="b">
        <f>IAPPE!C36=B36</f>
        <v>1</v>
      </c>
    </row>
    <row r="37" spans="1:5" x14ac:dyDescent="0.35">
      <c r="A37" s="10">
        <v>3700</v>
      </c>
      <c r="B37" s="10" t="s">
        <v>102</v>
      </c>
      <c r="C37" s="8">
        <v>11652858</v>
      </c>
      <c r="E37" s="2" t="b">
        <f>IAPPE!C37=B37</f>
        <v>1</v>
      </c>
    </row>
    <row r="38" spans="1:5" x14ac:dyDescent="0.35">
      <c r="A38" s="10">
        <v>3800</v>
      </c>
      <c r="B38" s="10" t="s">
        <v>103</v>
      </c>
      <c r="C38" s="8">
        <v>9055601</v>
      </c>
      <c r="E38" s="2" t="b">
        <f>IAPPE!C38=B38</f>
        <v>1</v>
      </c>
    </row>
    <row r="39" spans="1:5" x14ac:dyDescent="0.35">
      <c r="A39" s="10">
        <v>3900</v>
      </c>
      <c r="B39" s="10" t="s">
        <v>104</v>
      </c>
      <c r="C39" s="8">
        <v>4795110</v>
      </c>
      <c r="E39" s="2" t="b">
        <f>IAPPE!C39=B39</f>
        <v>1</v>
      </c>
    </row>
    <row r="40" spans="1:5" x14ac:dyDescent="0.35">
      <c r="A40" s="10">
        <v>3000</v>
      </c>
      <c r="B40" s="10" t="s">
        <v>105</v>
      </c>
      <c r="C40" s="8">
        <v>384973627</v>
      </c>
      <c r="E40" s="2" t="b">
        <f>IAPPE!C40=B40</f>
        <v>0</v>
      </c>
    </row>
    <row r="41" spans="1:5" x14ac:dyDescent="0.35">
      <c r="A41" s="10">
        <v>4200</v>
      </c>
      <c r="B41" s="10" t="s">
        <v>106</v>
      </c>
      <c r="C41" s="7">
        <v>0</v>
      </c>
      <c r="E41" s="2" t="b">
        <f>IAPPE!C41=B41</f>
        <v>0</v>
      </c>
    </row>
    <row r="42" spans="1:5" x14ac:dyDescent="0.35">
      <c r="A42" s="10">
        <v>4300</v>
      </c>
      <c r="B42" s="10" t="s">
        <v>107</v>
      </c>
      <c r="C42" s="7">
        <v>0</v>
      </c>
      <c r="E42" s="2" t="b">
        <f>IAPPE!C42=B42</f>
        <v>0</v>
      </c>
    </row>
    <row r="43" spans="1:5" x14ac:dyDescent="0.35">
      <c r="C43" s="7"/>
    </row>
    <row r="44" spans="1:5" x14ac:dyDescent="0.35">
      <c r="A44" s="10">
        <v>4400</v>
      </c>
      <c r="B44" s="10" t="s">
        <v>108</v>
      </c>
      <c r="C44" s="8">
        <v>2656457</v>
      </c>
      <c r="E44" s="2" t="b">
        <f>IAPPE!C43=B44</f>
        <v>0</v>
      </c>
    </row>
    <row r="45" spans="1:5" x14ac:dyDescent="0.35">
      <c r="A45" s="10">
        <v>4000</v>
      </c>
      <c r="B45" s="10" t="s">
        <v>109</v>
      </c>
      <c r="C45" s="8">
        <v>2656457</v>
      </c>
      <c r="E45" s="2" t="b">
        <f>IAPPE!C44=B45</f>
        <v>0</v>
      </c>
    </row>
    <row r="46" spans="1:5" x14ac:dyDescent="0.35">
      <c r="E46" s="2" t="b">
        <f>IAPPE!C45=B51</f>
        <v>0</v>
      </c>
    </row>
    <row r="47" spans="1:5" x14ac:dyDescent="0.35">
      <c r="E47" s="2" t="b">
        <f>IAPPE!C46=B52</f>
        <v>0</v>
      </c>
    </row>
    <row r="48" spans="1:5" x14ac:dyDescent="0.35">
      <c r="E48" s="2" t="b">
        <f>IAPPE!C47=B53</f>
        <v>0</v>
      </c>
    </row>
    <row r="49" spans="1:5" x14ac:dyDescent="0.35">
      <c r="E49" s="2" t="b">
        <f>IAPPE!C48=B54</f>
        <v>0</v>
      </c>
    </row>
    <row r="50" spans="1:5" x14ac:dyDescent="0.35">
      <c r="E50" s="2" t="b">
        <f>IAPPE!C49=B56</f>
        <v>0</v>
      </c>
    </row>
    <row r="51" spans="1:5" x14ac:dyDescent="0.35">
      <c r="A51" s="10">
        <v>5100</v>
      </c>
      <c r="B51" s="10" t="s">
        <v>110</v>
      </c>
      <c r="C51" s="8">
        <v>9864000</v>
      </c>
      <c r="E51" s="2" t="b">
        <f>IAPPE!C50=B57</f>
        <v>0</v>
      </c>
    </row>
    <row r="52" spans="1:5" x14ac:dyDescent="0.35">
      <c r="A52" s="10">
        <v>5200</v>
      </c>
      <c r="B52" s="10" t="s">
        <v>111</v>
      </c>
      <c r="C52" s="7">
        <v>0</v>
      </c>
      <c r="E52" s="2" t="b">
        <f>IAPPE!C50=B58</f>
        <v>0</v>
      </c>
    </row>
    <row r="53" spans="1:5" x14ac:dyDescent="0.35">
      <c r="A53" s="10">
        <v>5300</v>
      </c>
      <c r="B53" s="10" t="s">
        <v>112</v>
      </c>
      <c r="C53" s="8">
        <v>2430000</v>
      </c>
      <c r="E53" s="2" t="b">
        <f>IAPPE!C51=B60</f>
        <v>0</v>
      </c>
    </row>
    <row r="54" spans="1:5" x14ac:dyDescent="0.35">
      <c r="A54" s="10">
        <v>5400</v>
      </c>
      <c r="B54" s="10" t="s">
        <v>113</v>
      </c>
      <c r="C54" s="7">
        <v>0</v>
      </c>
      <c r="E54" s="2" t="b">
        <f>IAPPE!C52=B62</f>
        <v>0</v>
      </c>
    </row>
    <row r="55" spans="1:5" x14ac:dyDescent="0.35">
      <c r="E55" s="2" t="b">
        <f>IAPPE!C53=B63</f>
        <v>0</v>
      </c>
    </row>
    <row r="56" spans="1:5" x14ac:dyDescent="0.35">
      <c r="A56" s="10">
        <v>5600</v>
      </c>
      <c r="B56" s="10" t="s">
        <v>114</v>
      </c>
      <c r="C56" s="8">
        <v>1672000</v>
      </c>
      <c r="E56" s="2" t="b">
        <f>IAPPE!C54=B64</f>
        <v>0</v>
      </c>
    </row>
    <row r="57" spans="1:5" x14ac:dyDescent="0.35">
      <c r="A57" s="10">
        <v>5900</v>
      </c>
      <c r="B57" s="10" t="s">
        <v>115</v>
      </c>
      <c r="C57" s="7">
        <v>0</v>
      </c>
      <c r="E57" s="2" t="b">
        <f>IAPPE!C55=B65</f>
        <v>0</v>
      </c>
    </row>
    <row r="58" spans="1:5" x14ac:dyDescent="0.35">
      <c r="A58" s="10">
        <v>5000</v>
      </c>
      <c r="B58" s="10" t="s">
        <v>116</v>
      </c>
      <c r="C58" s="8">
        <v>13966000</v>
      </c>
      <c r="E58" s="2" t="b">
        <f>IAPPE!C56=B66</f>
        <v>0</v>
      </c>
    </row>
    <row r="59" spans="1:5" x14ac:dyDescent="0.35">
      <c r="E59" s="2" t="b">
        <f>IAPPE!C57=B67</f>
        <v>0</v>
      </c>
    </row>
    <row r="60" spans="1:5" x14ac:dyDescent="0.35">
      <c r="A60" s="10">
        <v>6100</v>
      </c>
      <c r="B60" s="10" t="s">
        <v>117</v>
      </c>
      <c r="C60" s="7">
        <v>0</v>
      </c>
      <c r="E60" s="2" t="e">
        <f>IAPPE!C58=#REF!</f>
        <v>#REF!</v>
      </c>
    </row>
    <row r="61" spans="1:5" x14ac:dyDescent="0.35">
      <c r="E61" s="2" t="e">
        <f>IAPPE!C59=#REF!</f>
        <v>#REF!</v>
      </c>
    </row>
    <row r="62" spans="1:5" x14ac:dyDescent="0.35">
      <c r="A62" s="10">
        <v>6200</v>
      </c>
      <c r="B62" s="10" t="s">
        <v>118</v>
      </c>
      <c r="C62" s="8">
        <v>31000000</v>
      </c>
      <c r="E62" s="2" t="e">
        <f>IAPPE!C60=#REF!</f>
        <v>#REF!</v>
      </c>
    </row>
    <row r="63" spans="1:5" x14ac:dyDescent="0.35">
      <c r="A63" s="10">
        <v>6000</v>
      </c>
      <c r="B63" s="10" t="s">
        <v>119</v>
      </c>
      <c r="C63" s="8">
        <v>31000000</v>
      </c>
      <c r="E63" s="2" t="e">
        <f>IAPPE!C61=#REF!</f>
        <v>#REF!</v>
      </c>
    </row>
    <row r="64" spans="1:5" x14ac:dyDescent="0.35">
      <c r="A64" s="10">
        <v>7900</v>
      </c>
      <c r="B64" s="10" t="s">
        <v>120</v>
      </c>
      <c r="C64" s="8">
        <v>134730268</v>
      </c>
      <c r="E64" s="2" t="e">
        <f>IAPPE!C62=#REF!</f>
        <v>#REF!</v>
      </c>
    </row>
    <row r="65" spans="1:5" x14ac:dyDescent="0.35">
      <c r="A65" s="10">
        <v>7000</v>
      </c>
      <c r="B65" s="10" t="s">
        <v>121</v>
      </c>
      <c r="C65" s="8">
        <v>134730268</v>
      </c>
      <c r="E65" s="2" t="e">
        <f>IAPPE!C63=#REF!</f>
        <v>#REF!</v>
      </c>
    </row>
    <row r="66" spans="1:5" x14ac:dyDescent="0.35">
      <c r="C66" s="7"/>
      <c r="E66" s="2" t="e">
        <f>IAPPE!C64=#REF!</f>
        <v>#REF!</v>
      </c>
    </row>
    <row r="67" spans="1:5" x14ac:dyDescent="0.35">
      <c r="B67" s="10" t="s">
        <v>122</v>
      </c>
      <c r="C67" s="8">
        <v>3446111149</v>
      </c>
      <c r="E67" s="2" t="e">
        <f>IAPPE!C65=#REF!</f>
        <v>#REF!</v>
      </c>
    </row>
    <row r="68" spans="1:5" x14ac:dyDescent="0.35">
      <c r="E68" s="2" t="b">
        <f>IAPPE!C66=B68</f>
        <v>0</v>
      </c>
    </row>
    <row r="69" spans="1:5" x14ac:dyDescent="0.35">
      <c r="E69" s="2" t="b">
        <f>IAPPE!C67=B71</f>
        <v>0</v>
      </c>
    </row>
    <row r="70" spans="1:5" x14ac:dyDescent="0.35">
      <c r="E70" s="2" t="b">
        <f>IAPPE!C68=B72</f>
        <v>0</v>
      </c>
    </row>
    <row r="71" spans="1:5" x14ac:dyDescent="0.35">
      <c r="A71" s="10">
        <v>7900</v>
      </c>
      <c r="B71" s="10" t="s">
        <v>120</v>
      </c>
      <c r="C71" s="8">
        <v>134730268</v>
      </c>
      <c r="E71" s="2" t="b">
        <f>IAPPE!C69=B73</f>
        <v>0</v>
      </c>
    </row>
    <row r="72" spans="1:5" x14ac:dyDescent="0.35">
      <c r="A72" s="10">
        <v>7000</v>
      </c>
      <c r="B72" s="10" t="s">
        <v>121</v>
      </c>
      <c r="C72" s="8">
        <v>134730268</v>
      </c>
      <c r="E72" s="2" t="b">
        <f>IAPPE!C70=B74</f>
        <v>0</v>
      </c>
    </row>
    <row r="73" spans="1:5" x14ac:dyDescent="0.35">
      <c r="C73" s="7"/>
      <c r="E73" s="2" t="e">
        <f>IAPPE!C71=#REF!</f>
        <v>#REF!</v>
      </c>
    </row>
    <row r="74" spans="1:5" x14ac:dyDescent="0.35">
      <c r="B74" s="10" t="s">
        <v>122</v>
      </c>
      <c r="C74" s="8">
        <v>3446111149</v>
      </c>
      <c r="E74" s="2" t="b">
        <f>IAPPE!C72=B75</f>
        <v>1</v>
      </c>
    </row>
    <row r="75" spans="1:5" x14ac:dyDescent="0.35">
      <c r="E75" s="2" t="e">
        <f>IAPPE!C73=#REF!</f>
        <v>#REF!</v>
      </c>
    </row>
    <row r="76" spans="1:5" x14ac:dyDescent="0.35">
      <c r="E76" s="2" t="b">
        <f>IAPPE!C74=B76</f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opLeftCell="A6" workbookViewId="0">
      <selection activeCell="A4" sqref="A4:C47"/>
    </sheetView>
  </sheetViews>
  <sheetFormatPr baseColWidth="10" defaultRowHeight="14.5" x14ac:dyDescent="0.35"/>
  <cols>
    <col min="1" max="1" width="32" bestFit="1" customWidth="1"/>
    <col min="2" max="2" width="56.26953125" bestFit="1" customWidth="1"/>
    <col min="3" max="3" width="22.26953125" bestFit="1" customWidth="1"/>
  </cols>
  <sheetData>
    <row r="1" spans="1:3" ht="15" x14ac:dyDescent="0.25">
      <c r="A1" t="s">
        <v>76</v>
      </c>
      <c r="C1" t="s">
        <v>77</v>
      </c>
    </row>
    <row r="2" spans="1:3" ht="15" x14ac:dyDescent="0.25">
      <c r="A2" t="s">
        <v>78</v>
      </c>
      <c r="C2" t="s">
        <v>79</v>
      </c>
    </row>
    <row r="4" spans="1:3" x14ac:dyDescent="0.35">
      <c r="A4">
        <v>1100</v>
      </c>
      <c r="B4" t="s">
        <v>80</v>
      </c>
      <c r="C4" s="6">
        <v>1030931300</v>
      </c>
    </row>
    <row r="5" spans="1:3" x14ac:dyDescent="0.35">
      <c r="A5">
        <v>1200</v>
      </c>
      <c r="B5" t="s">
        <v>81</v>
      </c>
      <c r="C5" s="6">
        <v>192768706</v>
      </c>
    </row>
    <row r="6" spans="1:3" ht="15" x14ac:dyDescent="0.25">
      <c r="A6">
        <v>1300</v>
      </c>
      <c r="B6" t="s">
        <v>82</v>
      </c>
      <c r="C6" s="6">
        <v>986695218</v>
      </c>
    </row>
    <row r="7" spans="1:3" ht="15" x14ac:dyDescent="0.25">
      <c r="A7">
        <v>1400</v>
      </c>
      <c r="B7" t="s">
        <v>83</v>
      </c>
      <c r="C7" s="6">
        <v>125414999</v>
      </c>
    </row>
    <row r="8" spans="1:3" x14ac:dyDescent="0.35">
      <c r="A8">
        <v>1500</v>
      </c>
      <c r="B8" t="s">
        <v>84</v>
      </c>
      <c r="C8" s="6">
        <v>88746072</v>
      </c>
    </row>
    <row r="9" spans="1:3" x14ac:dyDescent="0.35">
      <c r="A9">
        <v>1700</v>
      </c>
      <c r="B9" t="s">
        <v>85</v>
      </c>
      <c r="C9" s="6">
        <v>100107916</v>
      </c>
    </row>
    <row r="10" spans="1:3" ht="15" x14ac:dyDescent="0.25">
      <c r="A10">
        <v>1000</v>
      </c>
      <c r="B10" t="s">
        <v>86</v>
      </c>
      <c r="C10" s="6">
        <v>2524664211</v>
      </c>
    </row>
    <row r="11" spans="1:3" x14ac:dyDescent="0.35">
      <c r="A11">
        <v>2100</v>
      </c>
      <c r="B11" t="s">
        <v>87</v>
      </c>
      <c r="C11" s="6">
        <v>30761137</v>
      </c>
    </row>
    <row r="12" spans="1:3" ht="15" x14ac:dyDescent="0.25">
      <c r="A12">
        <v>2200</v>
      </c>
      <c r="B12" t="s">
        <v>88</v>
      </c>
      <c r="C12" s="6">
        <v>20593297</v>
      </c>
    </row>
    <row r="13" spans="1:3" x14ac:dyDescent="0.35">
      <c r="A13">
        <v>2300</v>
      </c>
      <c r="B13" t="s">
        <v>89</v>
      </c>
      <c r="C13" s="6">
        <v>113500</v>
      </c>
    </row>
    <row r="14" spans="1:3" x14ac:dyDescent="0.35">
      <c r="A14">
        <v>2400</v>
      </c>
      <c r="B14" t="s">
        <v>90</v>
      </c>
      <c r="C14" s="6">
        <v>10167729</v>
      </c>
    </row>
    <row r="15" spans="1:3" x14ac:dyDescent="0.35">
      <c r="A15">
        <v>2500</v>
      </c>
      <c r="B15" t="s">
        <v>91</v>
      </c>
      <c r="C15" s="6">
        <v>246418598</v>
      </c>
    </row>
    <row r="16" spans="1:3" ht="15" x14ac:dyDescent="0.25">
      <c r="A16">
        <v>2600</v>
      </c>
      <c r="B16" t="s">
        <v>92</v>
      </c>
      <c r="C16" s="6">
        <v>30140516</v>
      </c>
    </row>
    <row r="17" spans="1:3" x14ac:dyDescent="0.35">
      <c r="A17">
        <v>2700</v>
      </c>
      <c r="B17" t="s">
        <v>93</v>
      </c>
      <c r="C17" s="6">
        <v>7632865</v>
      </c>
    </row>
    <row r="18" spans="1:3" ht="15" x14ac:dyDescent="0.25">
      <c r="A18">
        <v>2900</v>
      </c>
      <c r="B18" t="s">
        <v>94</v>
      </c>
      <c r="C18" s="6">
        <v>8292944</v>
      </c>
    </row>
    <row r="19" spans="1:3" ht="15" x14ac:dyDescent="0.25">
      <c r="A19">
        <v>2000</v>
      </c>
      <c r="B19" t="s">
        <v>95</v>
      </c>
      <c r="C19" s="6">
        <v>354120586</v>
      </c>
    </row>
    <row r="20" spans="1:3" x14ac:dyDescent="0.35">
      <c r="A20">
        <v>3100</v>
      </c>
      <c r="B20" t="s">
        <v>96</v>
      </c>
      <c r="C20" s="6">
        <v>36984707</v>
      </c>
    </row>
    <row r="21" spans="1:3" ht="15" x14ac:dyDescent="0.25">
      <c r="A21">
        <v>3200</v>
      </c>
      <c r="B21" t="s">
        <v>97</v>
      </c>
      <c r="C21" s="6">
        <v>18425017</v>
      </c>
    </row>
    <row r="22" spans="1:3" x14ac:dyDescent="0.35">
      <c r="A22">
        <v>3300</v>
      </c>
      <c r="B22" t="s">
        <v>98</v>
      </c>
      <c r="C22" s="6">
        <v>91245890</v>
      </c>
    </row>
    <row r="23" spans="1:3" ht="15" x14ac:dyDescent="0.25">
      <c r="A23">
        <v>3400</v>
      </c>
      <c r="B23" t="s">
        <v>99</v>
      </c>
      <c r="C23" s="6">
        <v>33613581</v>
      </c>
    </row>
    <row r="24" spans="1:3" x14ac:dyDescent="0.35">
      <c r="A24">
        <v>3500</v>
      </c>
      <c r="B24" t="s">
        <v>100</v>
      </c>
      <c r="C24" s="6">
        <v>175689059</v>
      </c>
    </row>
    <row r="25" spans="1:3" x14ac:dyDescent="0.35">
      <c r="A25">
        <v>3600</v>
      </c>
      <c r="B25" t="s">
        <v>101</v>
      </c>
      <c r="C25" s="6">
        <v>3511804</v>
      </c>
    </row>
    <row r="26" spans="1:3" x14ac:dyDescent="0.35">
      <c r="A26">
        <v>3700</v>
      </c>
      <c r="B26" t="s">
        <v>102</v>
      </c>
      <c r="C26" s="6">
        <v>11652858</v>
      </c>
    </row>
    <row r="27" spans="1:3" ht="15" x14ac:dyDescent="0.25">
      <c r="A27">
        <v>3800</v>
      </c>
      <c r="B27" t="s">
        <v>103</v>
      </c>
      <c r="C27" s="6">
        <v>9055601</v>
      </c>
    </row>
    <row r="28" spans="1:3" ht="15" x14ac:dyDescent="0.25">
      <c r="A28">
        <v>3900</v>
      </c>
      <c r="B28" t="s">
        <v>104</v>
      </c>
      <c r="C28" s="6">
        <v>4795110</v>
      </c>
    </row>
    <row r="29" spans="1:3" ht="15" x14ac:dyDescent="0.25">
      <c r="A29">
        <v>3000</v>
      </c>
      <c r="B29" t="s">
        <v>105</v>
      </c>
      <c r="C29" s="6">
        <v>384973627</v>
      </c>
    </row>
    <row r="30" spans="1:3" x14ac:dyDescent="0.35">
      <c r="A30">
        <v>4200</v>
      </c>
      <c r="B30" t="s">
        <v>106</v>
      </c>
      <c r="C30">
        <v>0</v>
      </c>
    </row>
    <row r="31" spans="1:3" ht="15" x14ac:dyDescent="0.25">
      <c r="A31">
        <v>4300</v>
      </c>
      <c r="B31" t="s">
        <v>107</v>
      </c>
      <c r="C31">
        <v>0</v>
      </c>
    </row>
    <row r="32" spans="1:3" ht="15" x14ac:dyDescent="0.25">
      <c r="A32">
        <v>4400</v>
      </c>
      <c r="B32" t="s">
        <v>108</v>
      </c>
      <c r="C32" s="6">
        <v>2656457</v>
      </c>
    </row>
    <row r="33" spans="1:3" ht="15" x14ac:dyDescent="0.25">
      <c r="A33">
        <v>4000</v>
      </c>
      <c r="B33" t="s">
        <v>109</v>
      </c>
      <c r="C33" s="6">
        <v>2656457</v>
      </c>
    </row>
    <row r="34" spans="1:3" x14ac:dyDescent="0.35">
      <c r="A34">
        <v>5100</v>
      </c>
      <c r="B34" t="s">
        <v>110</v>
      </c>
      <c r="C34" s="6">
        <v>9864000</v>
      </c>
    </row>
    <row r="35" spans="1:3" ht="15" x14ac:dyDescent="0.25">
      <c r="A35">
        <v>5200</v>
      </c>
      <c r="B35" t="s">
        <v>111</v>
      </c>
      <c r="C35">
        <v>0</v>
      </c>
    </row>
    <row r="36" spans="1:3" x14ac:dyDescent="0.35">
      <c r="A36">
        <v>5300</v>
      </c>
      <c r="B36" t="s">
        <v>112</v>
      </c>
      <c r="C36" s="6">
        <v>2430000</v>
      </c>
    </row>
    <row r="37" spans="1:3" x14ac:dyDescent="0.35">
      <c r="A37">
        <v>5400</v>
      </c>
      <c r="B37" t="s">
        <v>113</v>
      </c>
      <c r="C37">
        <v>0</v>
      </c>
    </row>
    <row r="38" spans="1:3" ht="15" x14ac:dyDescent="0.25">
      <c r="A38">
        <v>5600</v>
      </c>
      <c r="B38" t="s">
        <v>114</v>
      </c>
      <c r="C38" s="6">
        <v>1672000</v>
      </c>
    </row>
    <row r="39" spans="1:3" ht="15" x14ac:dyDescent="0.25">
      <c r="A39">
        <v>5900</v>
      </c>
      <c r="B39" t="s">
        <v>115</v>
      </c>
      <c r="C39">
        <v>0</v>
      </c>
    </row>
    <row r="40" spans="1:3" ht="15" x14ac:dyDescent="0.25">
      <c r="A40">
        <v>5000</v>
      </c>
      <c r="B40" t="s">
        <v>116</v>
      </c>
      <c r="C40" s="6">
        <v>13966000</v>
      </c>
    </row>
    <row r="41" spans="1:3" x14ac:dyDescent="0.35">
      <c r="A41">
        <v>6100</v>
      </c>
      <c r="B41" t="s">
        <v>117</v>
      </c>
      <c r="C41">
        <v>0</v>
      </c>
    </row>
    <row r="42" spans="1:3" x14ac:dyDescent="0.35">
      <c r="A42">
        <v>6200</v>
      </c>
      <c r="B42" t="s">
        <v>118</v>
      </c>
      <c r="C42" s="6">
        <v>31000000</v>
      </c>
    </row>
    <row r="43" spans="1:3" x14ac:dyDescent="0.35">
      <c r="A43">
        <v>6000</v>
      </c>
      <c r="B43" t="s">
        <v>119</v>
      </c>
      <c r="C43" s="6">
        <v>31000000</v>
      </c>
    </row>
    <row r="44" spans="1:3" x14ac:dyDescent="0.35">
      <c r="A44">
        <v>7900</v>
      </c>
      <c r="B44" t="s">
        <v>120</v>
      </c>
      <c r="C44" s="6">
        <v>134730268</v>
      </c>
    </row>
    <row r="45" spans="1:3" x14ac:dyDescent="0.35">
      <c r="A45">
        <v>7000</v>
      </c>
      <c r="B45" t="s">
        <v>121</v>
      </c>
      <c r="C45" s="6">
        <v>134730268</v>
      </c>
    </row>
    <row r="47" spans="1:3" x14ac:dyDescent="0.35">
      <c r="B47" t="s">
        <v>122</v>
      </c>
      <c r="C47" s="6">
        <v>3446111149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IAPPE</vt:lpstr>
      <vt:lpstr>Hoja4</vt:lpstr>
      <vt:lpstr>Hoja3</vt:lpstr>
      <vt:lpstr>Hoja2</vt:lpstr>
      <vt:lpstr>Hoja1</vt:lpstr>
      <vt:lpstr>IAPPE!Área_de_impresión</vt:lpstr>
      <vt:lpstr>IAPPE!Títulos_a_imprimir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Usuario</cp:lastModifiedBy>
  <cp:lastPrinted>2018-04-20T17:38:44Z</cp:lastPrinted>
  <dcterms:created xsi:type="dcterms:W3CDTF">2014-01-23T15:01:32Z</dcterms:created>
  <dcterms:modified xsi:type="dcterms:W3CDTF">2018-04-20T17:40:31Z</dcterms:modified>
</cp:coreProperties>
</file>