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21E80C3F-0356-4C05-8AEC-48EB07B2DD13}" xr6:coauthVersionLast="36" xr6:coauthVersionMax="36" xr10:uidLastSave="{00000000-0000-0000-0000-000000000000}"/>
  <bookViews>
    <workbookView xWindow="0" yWindow="0" windowWidth="30720" windowHeight="13380" xr2:uid="{3922A37A-4CFF-4C76-ACAE-B0C95655CE65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F30" i="1" s="1"/>
  <c r="H30" i="1"/>
  <c r="G30" i="1"/>
  <c r="E30" i="1"/>
  <c r="D30" i="1"/>
  <c r="F29" i="1"/>
  <c r="I29" i="1" s="1"/>
  <c r="F28" i="1"/>
  <c r="I28" i="1" s="1"/>
  <c r="F27" i="1"/>
  <c r="I27" i="1" s="1"/>
  <c r="F26" i="1"/>
  <c r="I26" i="1" s="1"/>
  <c r="I25" i="1" s="1"/>
  <c r="H25" i="1"/>
  <c r="G25" i="1"/>
  <c r="F25" i="1"/>
  <c r="E25" i="1"/>
  <c r="D25" i="1"/>
  <c r="F24" i="1"/>
  <c r="I24" i="1" s="1"/>
  <c r="F23" i="1"/>
  <c r="F22" i="1" s="1"/>
  <c r="H22" i="1"/>
  <c r="G22" i="1"/>
  <c r="E22" i="1"/>
  <c r="D22" i="1"/>
  <c r="F21" i="1"/>
  <c r="I21" i="1" s="1"/>
  <c r="F20" i="1"/>
  <c r="I20" i="1" s="1"/>
  <c r="F19" i="1"/>
  <c r="I19" i="1" s="1"/>
  <c r="I18" i="1" s="1"/>
  <c r="H18" i="1"/>
  <c r="G18" i="1"/>
  <c r="F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I9" i="1" s="1"/>
  <c r="H9" i="1"/>
  <c r="G9" i="1"/>
  <c r="E9" i="1"/>
  <c r="D9" i="1"/>
  <c r="F8" i="1"/>
  <c r="F7" i="1"/>
  <c r="I7" i="1" s="1"/>
  <c r="H6" i="1"/>
  <c r="G6" i="1"/>
  <c r="E6" i="1"/>
  <c r="D6" i="1"/>
  <c r="D35" i="1" l="1"/>
  <c r="G35" i="1"/>
  <c r="F6" i="1"/>
  <c r="H35" i="1"/>
  <c r="E35" i="1"/>
  <c r="I8" i="1"/>
  <c r="I6" i="1" s="1"/>
  <c r="I35" i="1" s="1"/>
  <c r="F9" i="1"/>
  <c r="F35" i="1" s="1"/>
  <c r="I31" i="1"/>
  <c r="I30" i="1" s="1"/>
  <c r="I23" i="1"/>
  <c r="I22" i="1" s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<sst xmlns="http://schemas.openxmlformats.org/spreadsheetml/2006/main" count="66" uniqueCount="66">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</sst>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2" applyFont="1" applyProtection="1">
      <protection locked="0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Protection="1">
      <protection locked="0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0" fontId="6" fillId="0" borderId="8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5" xfId="5" applyNumberFormat="1" applyFont="1" applyFill="1" applyBorder="1" applyProtection="1">
      <protection locked="0"/>
    </xf>
    <xf numFmtId="3" fontId="4" fillId="0" borderId="15" xfId="5" applyNumberFormat="1" applyFont="1" applyFill="1" applyBorder="1" applyProtection="1">
      <protection locked="0"/>
    </xf>
    <xf numFmtId="0" fontId="9" fillId="0" borderId="8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5" xfId="5" applyNumberFormat="1" applyFont="1" applyFill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</cellXfs>
  <cellStyles count="6">
    <cellStyle name="Millares 10" xfId="5" xr:uid="{21094E97-4A8F-4173-908B-737271FACABD}"/>
    <cellStyle name="Normal" xfId="0" builtinId="0"/>
    <cellStyle name="Normal 2 2" xfId="4" xr:uid="{BEF170EC-C965-49B0-819C-D02347DF173A}"/>
    <cellStyle name="Normal 2 3 3" xfId="2" xr:uid="{FEC43389-A06B-4BAF-8968-975A63E03453}"/>
    <cellStyle name="Normal 3 10 2" xfId="3" xr:uid="{0BC246DB-FBBA-421B-B1D0-7A43A171C3CA}"/>
    <cellStyle name="Normal 3 2 3" xfId="1" xr:uid="{502D6027-1174-4B4E-B374-F926ED749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BF3E-05AA-47BD-97ED-37687C5FA195}">
  <sheetPr>
    <tabColor theme="8" tint="0.39997558519241921"/>
  </sheetPr>
  <dimension ref="A1:I37"/>
  <sheetViews>
    <sheetView showGridLines="0" tabSelected="1" zoomScaleSheetLayoutView="90" workbookViewId="0">
      <selection activeCell="A41" sqref="A41:XFD43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5" customWidth="1"/>
    <col min="10" max="16384" width="12" style="1"/>
  </cols>
  <sheetData>
    <row r="1" spans="1:9" ht="42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8"/>
    </row>
    <row r="2" spans="1:9" ht="15" customHeight="1" x14ac:dyDescent="0.2">
      <c r="A2" s="29" t="s">
        <v>1</v>
      </c>
      <c r="B2" s="30"/>
      <c r="C2" s="31"/>
      <c r="D2" s="27" t="s">
        <v>2</v>
      </c>
      <c r="E2" s="27"/>
      <c r="F2" s="27"/>
      <c r="G2" s="27"/>
      <c r="H2" s="27"/>
      <c r="I2" s="38" t="s">
        <v>3</v>
      </c>
    </row>
    <row r="3" spans="1:9" ht="24.95" customHeight="1" x14ac:dyDescent="0.2">
      <c r="A3" s="32"/>
      <c r="B3" s="33"/>
      <c r="C3" s="34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9"/>
    </row>
    <row r="4" spans="1:9" x14ac:dyDescent="0.2">
      <c r="A4" s="35"/>
      <c r="B4" s="36"/>
      <c r="C4" s="37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 x14ac:dyDescent="0.2">
      <c r="A5" s="6"/>
      <c r="B5" s="7" t="s">
        <v>11</v>
      </c>
      <c r="C5" s="8"/>
      <c r="D5" s="9"/>
      <c r="E5" s="9"/>
      <c r="F5" s="9"/>
      <c r="G5" s="9"/>
      <c r="H5" s="9"/>
      <c r="I5" s="9"/>
    </row>
    <row r="6" spans="1:9" x14ac:dyDescent="0.2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 x14ac:dyDescent="0.2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 x14ac:dyDescent="0.2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 x14ac:dyDescent="0.2">
      <c r="A9" s="15">
        <v>0</v>
      </c>
      <c r="B9" s="11" t="s">
        <v>17</v>
      </c>
      <c r="C9" s="12"/>
      <c r="D9" s="19">
        <f t="shared" ref="D9:I9" si="1">SUM(D10:D17)</f>
        <v>15429429122.969999</v>
      </c>
      <c r="E9" s="19">
        <f t="shared" si="1"/>
        <v>1322524904.9300001</v>
      </c>
      <c r="F9" s="19">
        <f t="shared" si="1"/>
        <v>16751954027.900002</v>
      </c>
      <c r="G9" s="19">
        <f t="shared" si="1"/>
        <v>16303392182.92</v>
      </c>
      <c r="H9" s="19">
        <f t="shared" si="1"/>
        <v>16200093831.050001</v>
      </c>
      <c r="I9" s="19">
        <f t="shared" si="1"/>
        <v>448561844.98000002</v>
      </c>
    </row>
    <row r="10" spans="1:9" x14ac:dyDescent="0.2">
      <c r="A10" s="15" t="s">
        <v>18</v>
      </c>
      <c r="B10" s="16"/>
      <c r="C10" s="17" t="s">
        <v>19</v>
      </c>
      <c r="D10" s="20">
        <v>15019904861.26</v>
      </c>
      <c r="E10" s="20">
        <v>1348572552.53</v>
      </c>
      <c r="F10" s="20">
        <f t="shared" ref="F10:F17" si="2">D10+E10</f>
        <v>16368477413.790001</v>
      </c>
      <c r="G10" s="20">
        <v>15929495057.120001</v>
      </c>
      <c r="H10" s="20">
        <v>15826776229.940001</v>
      </c>
      <c r="I10" s="20">
        <f t="shared" ref="I10:I17" si="3">F10-G10</f>
        <v>438982356.67000008</v>
      </c>
    </row>
    <row r="11" spans="1:9" x14ac:dyDescent="0.2">
      <c r="A11" s="15" t="s">
        <v>20</v>
      </c>
      <c r="B11" s="16"/>
      <c r="C11" s="17" t="s">
        <v>21</v>
      </c>
      <c r="D11" s="20">
        <v>0</v>
      </c>
      <c r="E11" s="20">
        <v>0</v>
      </c>
      <c r="F11" s="20">
        <f t="shared" si="2"/>
        <v>0</v>
      </c>
      <c r="G11" s="20">
        <v>0</v>
      </c>
      <c r="H11" s="20">
        <v>0</v>
      </c>
      <c r="I11" s="20">
        <f t="shared" si="3"/>
        <v>0</v>
      </c>
    </row>
    <row r="12" spans="1:9" x14ac:dyDescent="0.2">
      <c r="A12" s="15" t="s">
        <v>22</v>
      </c>
      <c r="B12" s="16"/>
      <c r="C12" s="17" t="s">
        <v>23</v>
      </c>
      <c r="D12" s="20">
        <v>409524261.70999998</v>
      </c>
      <c r="E12" s="20">
        <v>-26047647.600000001</v>
      </c>
      <c r="F12" s="20">
        <f t="shared" si="2"/>
        <v>383476614.10999995</v>
      </c>
      <c r="G12" s="20">
        <v>373897125.80000001</v>
      </c>
      <c r="H12" s="20">
        <v>373317601.11000001</v>
      </c>
      <c r="I12" s="20">
        <f t="shared" si="3"/>
        <v>9579488.3099999428</v>
      </c>
    </row>
    <row r="13" spans="1:9" x14ac:dyDescent="0.2">
      <c r="A13" s="15" t="s">
        <v>24</v>
      </c>
      <c r="B13" s="16"/>
      <c r="C13" s="17" t="s">
        <v>25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5" t="s">
        <v>26</v>
      </c>
      <c r="B14" s="16"/>
      <c r="C14" s="17" t="s">
        <v>27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5" t="s">
        <v>28</v>
      </c>
      <c r="B15" s="16"/>
      <c r="C15" s="17" t="s">
        <v>29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5" t="s">
        <v>30</v>
      </c>
      <c r="B16" s="16"/>
      <c r="C16" s="17" t="s">
        <v>31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5" t="s">
        <v>32</v>
      </c>
      <c r="B17" s="16"/>
      <c r="C17" s="17" t="s">
        <v>33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ht="11.25" customHeight="1" x14ac:dyDescent="0.2">
      <c r="A18" s="15">
        <v>0</v>
      </c>
      <c r="B18" s="11" t="s">
        <v>34</v>
      </c>
      <c r="C18" s="12"/>
      <c r="D18" s="19">
        <f t="shared" ref="D18:I18" si="4">SUM(D19:D21)</f>
        <v>183938371</v>
      </c>
      <c r="E18" s="19">
        <f t="shared" si="4"/>
        <v>112095404.34</v>
      </c>
      <c r="F18" s="19">
        <f t="shared" si="4"/>
        <v>296033775.34000003</v>
      </c>
      <c r="G18" s="19">
        <f t="shared" si="4"/>
        <v>285618766.05000001</v>
      </c>
      <c r="H18" s="19">
        <f t="shared" si="4"/>
        <v>285214208.89999998</v>
      </c>
      <c r="I18" s="19">
        <f t="shared" si="4"/>
        <v>10415009.290000021</v>
      </c>
    </row>
    <row r="19" spans="1:9" x14ac:dyDescent="0.2">
      <c r="A19" s="15" t="s">
        <v>35</v>
      </c>
      <c r="B19" s="16"/>
      <c r="C19" s="17" t="s">
        <v>36</v>
      </c>
      <c r="D19" s="20">
        <v>183938371</v>
      </c>
      <c r="E19" s="20">
        <v>112095404.34</v>
      </c>
      <c r="F19" s="20">
        <f t="shared" ref="F19" si="5">D19+E19</f>
        <v>296033775.34000003</v>
      </c>
      <c r="G19" s="20">
        <v>285618766.05000001</v>
      </c>
      <c r="H19" s="20">
        <v>285214208.89999998</v>
      </c>
      <c r="I19" s="20">
        <f t="shared" ref="I19" si="6">F19-G19</f>
        <v>10415009.290000021</v>
      </c>
    </row>
    <row r="20" spans="1:9" ht="11.25" customHeight="1" x14ac:dyDescent="0.2">
      <c r="A20" s="15" t="s">
        <v>37</v>
      </c>
      <c r="B20" s="16"/>
      <c r="C20" s="17" t="s">
        <v>38</v>
      </c>
      <c r="D20" s="20">
        <v>0</v>
      </c>
      <c r="E20" s="20">
        <v>0</v>
      </c>
      <c r="F20" s="20">
        <f>D20+E20</f>
        <v>0</v>
      </c>
      <c r="G20" s="20">
        <v>0</v>
      </c>
      <c r="H20" s="20">
        <v>0</v>
      </c>
      <c r="I20" s="20">
        <f>F20-G20</f>
        <v>0</v>
      </c>
    </row>
    <row r="21" spans="1:9" x14ac:dyDescent="0.2">
      <c r="A21" s="15" t="s">
        <v>39</v>
      </c>
      <c r="B21" s="16"/>
      <c r="C21" s="17" t="s">
        <v>40</v>
      </c>
      <c r="D21" s="20">
        <v>0</v>
      </c>
      <c r="E21" s="20">
        <v>0</v>
      </c>
      <c r="F21" s="18">
        <f>D21+E21</f>
        <v>0</v>
      </c>
      <c r="G21" s="20">
        <v>0</v>
      </c>
      <c r="H21" s="20">
        <v>0</v>
      </c>
      <c r="I21" s="18">
        <f>F21-G21</f>
        <v>0</v>
      </c>
    </row>
    <row r="22" spans="1:9" x14ac:dyDescent="0.2">
      <c r="A22" s="10">
        <v>0</v>
      </c>
      <c r="B22" s="11" t="s">
        <v>41</v>
      </c>
      <c r="C22" s="12"/>
      <c r="D22" s="14">
        <f t="shared" ref="D22:I22" si="7">SUM(D23:D24)</f>
        <v>0</v>
      </c>
      <c r="E22" s="14">
        <f t="shared" si="7"/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</row>
    <row r="23" spans="1:9" x14ac:dyDescent="0.2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 x14ac:dyDescent="0.2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 x14ac:dyDescent="0.2">
      <c r="A25" s="15">
        <v>0</v>
      </c>
      <c r="B25" s="11" t="s">
        <v>46</v>
      </c>
      <c r="C25" s="12"/>
      <c r="D25" s="14">
        <f t="shared" ref="D25:I25" si="8">SUM(D26:D29)</f>
        <v>0</v>
      </c>
      <c r="E25" s="14">
        <f t="shared" si="8"/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</row>
    <row r="26" spans="1:9" x14ac:dyDescent="0.2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 x14ac:dyDescent="0.2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 x14ac:dyDescent="0.2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 x14ac:dyDescent="0.2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 x14ac:dyDescent="0.2">
      <c r="A30" s="15">
        <v>0</v>
      </c>
      <c r="B30" s="11" t="s">
        <v>55</v>
      </c>
      <c r="C30" s="12"/>
      <c r="D30" s="14">
        <f t="shared" ref="D30:I30" si="9">SUM(D31:D34)</f>
        <v>0</v>
      </c>
      <c r="E30" s="14">
        <f t="shared" si="9"/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0</v>
      </c>
    </row>
    <row r="31" spans="1:9" x14ac:dyDescent="0.2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 x14ac:dyDescent="0.2">
      <c r="A32" s="15" t="s">
        <v>58</v>
      </c>
      <c r="B32" s="12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 x14ac:dyDescent="0.2">
      <c r="A33" s="15" t="s">
        <v>60</v>
      </c>
      <c r="B33" s="12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 x14ac:dyDescent="0.2">
      <c r="A34" s="15" t="s">
        <v>62</v>
      </c>
      <c r="B34" s="12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 ht="15" customHeight="1" x14ac:dyDescent="0.2">
      <c r="A35" s="40" t="s">
        <v>64</v>
      </c>
      <c r="B35" s="41"/>
      <c r="C35" s="42"/>
      <c r="D35" s="21">
        <f t="shared" ref="D35:I35" si="10">+D6+D9+D18+D22+D25+D30</f>
        <v>15613367493.969999</v>
      </c>
      <c r="E35" s="21">
        <f t="shared" si="10"/>
        <v>1434620309.27</v>
      </c>
      <c r="F35" s="21">
        <f t="shared" si="10"/>
        <v>17047987803.240002</v>
      </c>
      <c r="G35" s="21">
        <f t="shared" si="10"/>
        <v>16589010948.969999</v>
      </c>
      <c r="H35" s="21">
        <f t="shared" si="10"/>
        <v>16485308039.950001</v>
      </c>
      <c r="I35" s="21">
        <f t="shared" si="10"/>
        <v>458976854.27000004</v>
      </c>
    </row>
    <row r="36" spans="1:9" x14ac:dyDescent="0.2">
      <c r="B36" s="1" t="s">
        <v>65</v>
      </c>
      <c r="C36" s="22"/>
      <c r="D36" s="22"/>
      <c r="E36" s="22"/>
      <c r="F36" s="22"/>
      <c r="G36" s="22"/>
      <c r="H36" s="22"/>
      <c r="I36" s="23"/>
    </row>
    <row r="37" spans="1:9" x14ac:dyDescent="0.2">
      <c r="D37" s="24"/>
      <c r="E37" s="24"/>
      <c r="F37" s="24"/>
      <c r="G37" s="24"/>
      <c r="H37" s="24"/>
      <c r="I37" s="24"/>
    </row>
  </sheetData>
  <sheetProtection formatCells="0" formatColumns="0" formatRows="0" autoFilter="0"/>
  <protectedRanges>
    <protectedRange sqref="C41:I65509 C35:I40 B37:B65509" name="Rango1"/>
    <protectedRange sqref="D6:I8 D22:I34 F21 I21" name="Rango1_3"/>
    <protectedRange sqref="D4:I5" name="Rango1_2_2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:I20" name="Rango1_3_9"/>
    <protectedRange sqref="D14:I17 F10:F12 I10:I12 F13:I13" name="Rango1_3_3"/>
    <protectedRange sqref="F19 I19" name="Rango1_3_5"/>
    <protectedRange sqref="D20:E20" name="Rango1_3_7"/>
    <protectedRange sqref="D10:E13" name="Rango1_3_12"/>
    <protectedRange sqref="D19:E19" name="Rango1_3_13"/>
    <protectedRange sqref="G10:H12" name="Rango1_3_14"/>
    <protectedRange sqref="G19:H19" name="Rango1_3_15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2024-01-29T23:00:45Z</cp:lastPrinted>
  <dcterms:created xsi:type="dcterms:W3CDTF">2024-01-29T20:12:29Z</dcterms:created>
  <dcterms:modified xsi:type="dcterms:W3CDTF">2024-01-29T23:00:50Z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