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epartamento de Presupuesto\2024\32. Paquete fiscal 2025\21. Proyecciones y Resultados\Para envío\"/>
    </mc:Choice>
  </mc:AlternateContent>
  <xr:revisionPtr revIDLastSave="0" documentId="13_ncr:1_{D89AC006-C2D9-4708-B4D3-0086D240C2FD}" xr6:coauthVersionLast="36" xr6:coauthVersionMax="36" xr10:uidLastSave="{00000000-0000-0000-0000-000000000000}"/>
  <bookViews>
    <workbookView xWindow="0" yWindow="0" windowWidth="30720" windowHeight="11748" firstSheet="1" activeTab="1" xr2:uid="{00000000-000D-0000-FFFF-FFFF00000000}"/>
  </bookViews>
  <sheets>
    <sheet name="H.T.Formato 7 a)2022" sheetId="4" state="hidden" r:id="rId1"/>
    <sheet name="Formato 7 a)" sheetId="6" r:id="rId2"/>
  </sheets>
  <externalReferences>
    <externalReference r:id="rId3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_xlnm.Print_Area" localSheetId="1">'Formato 7 a)'!$A$1:$G$44</definedName>
  </definedNames>
  <calcPr calcId="191029"/>
</workbook>
</file>

<file path=xl/calcChain.xml><?xml version="1.0" encoding="utf-8"?>
<calcChain xmlns="http://schemas.openxmlformats.org/spreadsheetml/2006/main">
  <c r="D22" i="6" l="1"/>
  <c r="B21" i="6" l="1"/>
  <c r="C16" i="6" l="1"/>
  <c r="G25" i="6" l="1"/>
  <c r="G11" i="6"/>
  <c r="C25" i="6"/>
  <c r="B25" i="6"/>
  <c r="D16" i="6"/>
  <c r="B11" i="6"/>
  <c r="G35" i="6" l="1"/>
  <c r="B35" i="6"/>
  <c r="C11" i="6"/>
  <c r="C35" i="6" s="1"/>
  <c r="E16" i="6"/>
  <c r="C27" i="4"/>
  <c r="D27" i="4" s="1"/>
  <c r="E27" i="4" s="1"/>
  <c r="C26" i="4"/>
  <c r="B11" i="4"/>
  <c r="E25" i="6" l="1"/>
  <c r="D25" i="6"/>
  <c r="D11" i="6"/>
  <c r="F16" i="6"/>
  <c r="F11" i="6" s="1"/>
  <c r="E11" i="6"/>
  <c r="F27" i="4"/>
  <c r="G27" i="4" s="1"/>
  <c r="D26" i="4"/>
  <c r="E26" i="4" s="1"/>
  <c r="F26" i="4" s="1"/>
  <c r="G26" i="4" s="1"/>
  <c r="C21" i="4"/>
  <c r="D21" i="4" s="1"/>
  <c r="E21" i="4" s="1"/>
  <c r="F21" i="4" s="1"/>
  <c r="G21" i="4" s="1"/>
  <c r="C18" i="4"/>
  <c r="D18" i="4" s="1"/>
  <c r="E18" i="4" s="1"/>
  <c r="F18" i="4" s="1"/>
  <c r="G18" i="4" s="1"/>
  <c r="D35" i="6" l="1"/>
  <c r="E35" i="6"/>
  <c r="F25" i="6"/>
  <c r="F35" i="6" s="1"/>
  <c r="B25" i="4"/>
  <c r="C16" i="4"/>
  <c r="C11" i="4" l="1"/>
  <c r="G11" i="4"/>
  <c r="B35" i="4"/>
  <c r="D16" i="4"/>
  <c r="C25" i="4"/>
  <c r="D25" i="4" l="1"/>
  <c r="C35" i="4"/>
  <c r="D11" i="4"/>
  <c r="E16" i="4"/>
  <c r="D35" i="4" l="1"/>
  <c r="F16" i="4"/>
  <c r="E11" i="4"/>
  <c r="E25" i="4"/>
  <c r="F11" i="4" l="1"/>
  <c r="G25" i="4"/>
  <c r="F25" i="4"/>
  <c r="E35" i="4"/>
  <c r="G35" i="4" l="1"/>
  <c r="F35" i="4"/>
</calcChain>
</file>

<file path=xl/sharedStrings.xml><?xml version="1.0" encoding="utf-8"?>
<sst xmlns="http://schemas.openxmlformats.org/spreadsheetml/2006/main" count="80" uniqueCount="42">
  <si>
    <t>Formatos 7</t>
  </si>
  <si>
    <t>Proyecciones y Resultados de Ingresos y Egresos - LDF</t>
  </si>
  <si>
    <t>Formato 7 a)  Proyecciones de Ingresos -LDF</t>
  </si>
  <si>
    <t>(PESOS)</t>
  </si>
  <si>
    <t xml:space="preserve">(CIFRAS NOMINALES) </t>
  </si>
  <si>
    <t>Concepto (b)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</si>
  <si>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</si>
  <si>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</si>
  <si>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</si>
  <si>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</si>
  <si>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</si>
  <si>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</si>
  <si>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</si>
  <si>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</si>
  <si>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</si>
  <si>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</si>
  <si>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</si>
  <si>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</si>
  <si>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</si>
  <si>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</si>
  <si>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</si>
  <si>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</si>
  <si>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</si>
  <si>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</si>
  <si>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</si>
  <si>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</si>
  <si>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</si>
  <si>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</si>
  <si>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</si>
  <si>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</si>
  <si>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</si>
  <si>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</si>
  <si>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GUANAJUATO, GTO./ INSTITUTO DE SALUD PÚBLICA DEL ESTADO DE GUANAJUATO</t>
  </si>
  <si>
    <t>Proyecciones de Ingresos - LDF  EJERCICIO 2022</t>
  </si>
  <si>
    <t>2023 (1)</t>
  </si>
  <si>
    <t>2024 (2)</t>
  </si>
  <si>
    <t>2025 (3)</t>
  </si>
  <si>
    <t>2026 (4)</t>
  </si>
  <si>
    <t>2027 (5)</t>
  </si>
  <si>
    <t>Proyecciones de Ingresos</t>
  </si>
  <si>
    <t>2025 (de iniciativa de Ley)</t>
  </si>
  <si>
    <t>Las proyecciones previstas se calcularon de conformidad con el Marco macroeconómico 2023-2030 establecidos en los Criterios Generales de Política Económica para la Iniciativa de Ley de Ingresos y el Proyecto de Presupuesto de Egresos de la Federación correspondiente al ejercicio fiscal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</si>
</sst>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9" xfId="0" applyFont="1" applyFill="1" applyBorder="1" applyAlignment="1">
      <alignment horizontal="justify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 indent="1"/>
    </xf>
    <xf numFmtId="4" fontId="6" fillId="0" borderId="6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/>
    <xf numFmtId="43" fontId="10" fillId="0" borderId="0" xfId="1" applyFont="1"/>
    <xf numFmtId="4" fontId="0" fillId="0" borderId="0" xfId="0" applyNumberFormat="1"/>
    <xf numFmtId="43" fontId="0" fillId="0" borderId="0" xfId="0" applyNumberFormat="1"/>
    <xf numFmtId="43" fontId="8" fillId="0" borderId="6" xfId="1" applyFont="1" applyFill="1" applyBorder="1" applyAlignment="1">
      <alignment horizontal="right" vertical="center" wrapText="1"/>
    </xf>
    <xf numFmtId="43" fontId="8" fillId="0" borderId="6" xfId="1" applyFont="1" applyFill="1" applyBorder="1" applyAlignment="1">
      <alignment horizontal="right" vertical="center"/>
    </xf>
    <xf numFmtId="43" fontId="6" fillId="0" borderId="6" xfId="1" applyFont="1" applyFill="1" applyBorder="1" applyAlignment="1">
      <alignment horizontal="right" vertical="center" wrapText="1"/>
    </xf>
    <xf numFmtId="43" fontId="8" fillId="0" borderId="9" xfId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 indent="3"/>
    </xf>
    <xf numFmtId="43" fontId="8" fillId="0" borderId="9" xfId="1" applyFont="1" applyFill="1" applyBorder="1" applyAlignment="1">
      <alignment vertical="center" wrapText="1"/>
    </xf>
    <xf numFmtId="43" fontId="0" fillId="0" borderId="0" xfId="1" applyFont="1"/>
    <xf numFmtId="164" fontId="8" fillId="0" borderId="0" xfId="1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/>
    <xf numFmtId="0" fontId="8" fillId="0" borderId="0" xfId="0" applyFont="1"/>
    <xf numFmtId="164" fontId="8" fillId="0" borderId="0" xfId="1" applyNumberFormat="1" applyFont="1"/>
    <xf numFmtId="164" fontId="8" fillId="0" borderId="0" xfId="0" applyNumberFormat="1" applyFont="1" applyAlignment="1">
      <alignment wrapText="1"/>
    </xf>
    <xf numFmtId="2" fontId="8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43" fontId="8" fillId="0" borderId="0" xfId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3" fontId="10" fillId="0" borderId="0" xfId="1" applyFont="1" applyFill="1"/>
    <xf numFmtId="0" fontId="0" fillId="0" borderId="0" xfId="0" applyFill="1"/>
    <xf numFmtId="165" fontId="8" fillId="0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 applyProtection="1">
      <alignment horizontal="justify" vertical="center"/>
      <protection locked="0"/>
    </xf>
    <xf numFmtId="0" fontId="2" fillId="3" borderId="8" xfId="0" applyFont="1" applyFill="1" applyBorder="1" applyAlignment="1" applyProtection="1">
      <alignment horizontal="justify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112</xdr:row>
      <xdr:rowOff>152400</xdr:rowOff>
    </xdr:from>
    <xdr:to>
      <xdr:col>8</xdr:col>
      <xdr:colOff>573955</xdr:colOff>
      <xdr:row>118</xdr:row>
      <xdr:rowOff>74168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C3FDFA9-23FF-42EA-9226-578F4018C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43620"/>
          <a:ext cx="10838095" cy="1019048"/>
        </a:xfrm>
        <a:prstGeom prst="rect">
          <a:avLst/>
        </a:prstGeom>
      </xdr:spPr>
    </xdr:pic>
    <xdr:clientData/>
  </xdr:twoCellAnchor>
  <xdr:twoCellAnchor>
    <xdr:from>
      <xdr:col>0</xdr:col>
      <xdr:colOff>297180</xdr:colOff>
      <xdr:row>108</xdr:row>
      <xdr:rowOff>121920</xdr:rowOff>
    </xdr:from>
    <xdr:to>
      <xdr:col>0</xdr:col>
      <xdr:colOff>891540</xdr:colOff>
      <xdr:row>108</xdr:row>
      <xdr:rowOff>121920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EAF9AD43-DCEC-479D-8544-E16636D875DF}"/>
            </a:ext>
          </a:extLst>
        </xdr:cNvPr>
        <xdr:cNvCxnSpPr/>
      </xdr:nvCxnSpPr>
      <xdr:spPr>
        <a:xfrm>
          <a:off x="297180" y="20581620"/>
          <a:ext cx="59436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</xdr:colOff>
      <xdr:row>114</xdr:row>
      <xdr:rowOff>167640</xdr:rowOff>
    </xdr:from>
    <xdr:to>
      <xdr:col>0</xdr:col>
      <xdr:colOff>647700</xdr:colOff>
      <xdr:row>114</xdr:row>
      <xdr:rowOff>167640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EB04778A-3996-40B4-A488-89D2A1EEF7BB}"/>
            </a:ext>
          </a:extLst>
        </xdr:cNvPr>
        <xdr:cNvCxnSpPr/>
      </xdr:nvCxnSpPr>
      <xdr:spPr>
        <a:xfrm>
          <a:off x="53340" y="21724620"/>
          <a:ext cx="594360" cy="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2018\Informes%20trimestrales%20ASEG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zoomScale="115" zoomScaleNormal="115" workbookViewId="0">
      <selection activeCell="J24" sqref="J24"/>
    </sheetView>
  </sheetViews>
  <sheetFormatPr baseColWidth="10" defaultRowHeight="14.4" x14ac:dyDescent="0.3"/>
  <cols>
    <col min="1" max="1" width="42.6640625" customWidth="1"/>
    <col min="2" max="2" width="16.6640625" customWidth="1"/>
    <col min="3" max="3" width="15.88671875" customWidth="1"/>
    <col min="4" max="4" width="16.6640625" bestFit="1" customWidth="1"/>
    <col min="5" max="7" width="15.88671875" customWidth="1"/>
    <col min="9" max="9" width="16.6640625" customWidth="1"/>
    <col min="10" max="14" width="22" customWidth="1"/>
    <col min="15" max="15" width="2" customWidth="1"/>
  </cols>
  <sheetData>
    <row r="1" spans="1:21" x14ac:dyDescent="0.3">
      <c r="A1" s="52" t="s">
        <v>0</v>
      </c>
      <c r="B1" s="52"/>
      <c r="C1" s="52"/>
      <c r="D1" s="52"/>
      <c r="E1" s="52"/>
      <c r="F1" s="52"/>
      <c r="G1" s="52"/>
    </row>
    <row r="2" spans="1:21" x14ac:dyDescent="0.3">
      <c r="A2" s="52" t="s">
        <v>1</v>
      </c>
      <c r="B2" s="52"/>
      <c r="C2" s="52"/>
      <c r="D2" s="52"/>
      <c r="E2" s="52"/>
      <c r="F2" s="52"/>
      <c r="G2" s="52"/>
    </row>
    <row r="3" spans="1:21" ht="15" thickBot="1" x14ac:dyDescent="0.35">
      <c r="A3" s="53" t="s">
        <v>2</v>
      </c>
      <c r="B3" s="53"/>
      <c r="C3" s="53"/>
      <c r="D3" s="53"/>
      <c r="E3" s="53"/>
      <c r="F3" s="53"/>
      <c r="G3" s="53"/>
    </row>
    <row r="4" spans="1:21" x14ac:dyDescent="0.3">
      <c r="A4" s="54" t="s">
        <v>32</v>
      </c>
      <c r="B4" s="55"/>
      <c r="C4" s="55"/>
      <c r="D4" s="55"/>
      <c r="E4" s="55"/>
      <c r="F4" s="55"/>
      <c r="G4" s="56"/>
    </row>
    <row r="5" spans="1:21" x14ac:dyDescent="0.3">
      <c r="A5" s="49" t="s">
        <v>33</v>
      </c>
      <c r="B5" s="50"/>
      <c r="C5" s="50"/>
      <c r="D5" s="50"/>
      <c r="E5" s="50"/>
      <c r="F5" s="50"/>
      <c r="G5" s="51"/>
    </row>
    <row r="6" spans="1:21" x14ac:dyDescent="0.3">
      <c r="A6" s="49" t="s">
        <v>3</v>
      </c>
      <c r="B6" s="50"/>
      <c r="C6" s="50"/>
      <c r="D6" s="50"/>
      <c r="E6" s="50"/>
      <c r="F6" s="50"/>
      <c r="G6" s="51"/>
    </row>
    <row r="7" spans="1:21" ht="15" thickBot="1" x14ac:dyDescent="0.35">
      <c r="A7" s="49" t="s">
        <v>4</v>
      </c>
      <c r="B7" s="50"/>
      <c r="C7" s="50"/>
      <c r="D7" s="50"/>
      <c r="E7" s="50"/>
      <c r="F7" s="50"/>
      <c r="G7" s="51"/>
    </row>
    <row r="8" spans="1:21" x14ac:dyDescent="0.3">
      <c r="A8" s="57" t="s">
        <v>5</v>
      </c>
      <c r="B8" s="47">
        <v>2022</v>
      </c>
      <c r="C8" s="47" t="s">
        <v>34</v>
      </c>
      <c r="D8" s="47" t="s">
        <v>35</v>
      </c>
      <c r="E8" s="47" t="s">
        <v>36</v>
      </c>
      <c r="F8" s="47" t="s">
        <v>37</v>
      </c>
      <c r="G8" s="47" t="s">
        <v>38</v>
      </c>
      <c r="I8" s="47">
        <v>2022</v>
      </c>
      <c r="J8" s="47" t="s">
        <v>34</v>
      </c>
      <c r="K8" s="47" t="s">
        <v>35</v>
      </c>
      <c r="L8" s="47" t="s">
        <v>36</v>
      </c>
      <c r="M8" s="47" t="s">
        <v>37</v>
      </c>
      <c r="N8" s="47" t="s">
        <v>38</v>
      </c>
      <c r="O8" s="25"/>
    </row>
    <row r="9" spans="1:21" ht="15" thickBot="1" x14ac:dyDescent="0.35">
      <c r="A9" s="58"/>
      <c r="B9" s="48"/>
      <c r="C9" s="48"/>
      <c r="D9" s="48"/>
      <c r="E9" s="48"/>
      <c r="F9" s="48"/>
      <c r="G9" s="48"/>
      <c r="I9" s="48"/>
      <c r="J9" s="48"/>
      <c r="K9" s="48"/>
      <c r="L9" s="48"/>
      <c r="M9" s="48"/>
      <c r="N9" s="48"/>
      <c r="O9" s="25"/>
    </row>
    <row r="10" spans="1:21" x14ac:dyDescent="0.3">
      <c r="A10" s="1"/>
      <c r="B10" s="2"/>
      <c r="C10" s="2"/>
      <c r="D10" s="2"/>
      <c r="E10" s="2"/>
      <c r="F10" s="2"/>
      <c r="G10" s="2"/>
      <c r="J10" s="26"/>
      <c r="K10" s="26"/>
      <c r="L10" s="26"/>
      <c r="M10" s="26"/>
      <c r="N10" s="26"/>
      <c r="O10" s="26"/>
      <c r="P10" s="27"/>
      <c r="Q10" s="27"/>
      <c r="R10" s="27"/>
      <c r="S10" s="27"/>
      <c r="T10" s="27"/>
      <c r="U10" s="27"/>
    </row>
    <row r="11" spans="1:21" ht="20.399999999999999" x14ac:dyDescent="0.3">
      <c r="A11" s="3" t="s">
        <v>6</v>
      </c>
      <c r="B11" s="4">
        <f>SUM(B12:B23)</f>
        <v>6336903100.8800011</v>
      </c>
      <c r="C11" s="4">
        <f t="shared" ref="C11:G11" si="0">SUM(C12:C23)</f>
        <v>6691769674.5292816</v>
      </c>
      <c r="D11" s="4">
        <f t="shared" si="0"/>
        <v>7059817006.6283913</v>
      </c>
      <c r="E11" s="4">
        <f t="shared" si="0"/>
        <v>7448106941.9929523</v>
      </c>
      <c r="F11" s="4">
        <f t="shared" si="0"/>
        <v>7857752823.8025637</v>
      </c>
      <c r="G11" s="4">
        <f t="shared" si="0"/>
        <v>8289929229.1117039</v>
      </c>
      <c r="J11" s="26"/>
      <c r="K11" s="26"/>
      <c r="L11" s="26"/>
      <c r="M11" s="26"/>
      <c r="N11" s="26"/>
      <c r="O11" s="26"/>
      <c r="P11" s="27"/>
      <c r="Q11" s="27"/>
      <c r="R11" s="27"/>
      <c r="S11" s="27"/>
      <c r="T11" s="27"/>
      <c r="U11" s="27"/>
    </row>
    <row r="12" spans="1:21" x14ac:dyDescent="0.3">
      <c r="A12" s="21" t="s">
        <v>7</v>
      </c>
      <c r="B12" s="20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</row>
    <row r="13" spans="1:21" x14ac:dyDescent="0.3">
      <c r="A13" s="21" t="s">
        <v>8</v>
      </c>
      <c r="B13" s="20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J13" s="26"/>
      <c r="K13" s="26"/>
      <c r="L13" s="26"/>
      <c r="M13" s="26"/>
      <c r="N13" s="26"/>
      <c r="O13" s="26"/>
      <c r="P13" s="27"/>
      <c r="Q13" s="27"/>
      <c r="R13" s="27"/>
      <c r="S13" s="27"/>
      <c r="T13" s="27"/>
      <c r="U13" s="27"/>
    </row>
    <row r="14" spans="1:21" x14ac:dyDescent="0.3">
      <c r="A14" s="21" t="s">
        <v>9</v>
      </c>
      <c r="B14" s="20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J14" s="26"/>
      <c r="K14" s="26"/>
      <c r="L14" s="26"/>
      <c r="M14" s="26"/>
      <c r="N14" s="26"/>
      <c r="O14" s="26"/>
      <c r="P14" s="27"/>
      <c r="Q14" s="27"/>
      <c r="R14" s="27"/>
      <c r="S14" s="27"/>
      <c r="T14" s="27"/>
      <c r="U14" s="27"/>
    </row>
    <row r="15" spans="1:21" x14ac:dyDescent="0.3">
      <c r="A15" s="21" t="s">
        <v>10</v>
      </c>
      <c r="B15" s="20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J15" s="26"/>
      <c r="K15" s="26"/>
      <c r="L15" s="26"/>
      <c r="M15" s="26"/>
      <c r="N15" s="26"/>
      <c r="O15" s="26"/>
      <c r="P15" s="27"/>
      <c r="Q15" s="27"/>
      <c r="R15" s="27"/>
      <c r="S15" s="27"/>
      <c r="T15" s="27"/>
      <c r="U15" s="27"/>
    </row>
    <row r="16" spans="1:21" ht="14.25" customHeight="1" x14ac:dyDescent="0.3">
      <c r="A16" s="21" t="s">
        <v>11</v>
      </c>
      <c r="B16" s="20">
        <v>0</v>
      </c>
      <c r="C16" s="20">
        <f>+B16*1.04</f>
        <v>0</v>
      </c>
      <c r="D16" s="20">
        <f>+C16*1.04</f>
        <v>0</v>
      </c>
      <c r="E16" s="20">
        <f>+D16*1.04</f>
        <v>0</v>
      </c>
      <c r="F16" s="20">
        <f>+E16*1.04</f>
        <v>0</v>
      </c>
      <c r="G16" s="22">
        <v>0</v>
      </c>
      <c r="J16" s="26"/>
      <c r="K16" s="26"/>
      <c r="L16" s="26"/>
      <c r="M16" s="26"/>
      <c r="N16" s="26"/>
      <c r="O16" s="26"/>
      <c r="P16" s="27"/>
      <c r="Q16" s="27"/>
      <c r="R16" s="27"/>
      <c r="S16" s="27"/>
      <c r="T16" s="27"/>
      <c r="U16" s="27"/>
    </row>
    <row r="17" spans="1:21" x14ac:dyDescent="0.3">
      <c r="A17" s="21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J17" s="26"/>
      <c r="K17" s="26"/>
      <c r="L17" s="26"/>
      <c r="M17" s="26"/>
      <c r="N17" s="26"/>
      <c r="O17" s="26"/>
      <c r="P17" s="27"/>
      <c r="Q17" s="27"/>
      <c r="R17" s="27"/>
      <c r="S17" s="27"/>
      <c r="T17" s="27"/>
      <c r="U17" s="27"/>
    </row>
    <row r="18" spans="1:21" x14ac:dyDescent="0.3">
      <c r="A18" s="21" t="s">
        <v>13</v>
      </c>
      <c r="B18" s="17">
        <v>21153101</v>
      </c>
      <c r="C18" s="17">
        <f>+B18*1.056</f>
        <v>22337674.655999999</v>
      </c>
      <c r="D18" s="17">
        <f>+C18*1.055</f>
        <v>23566246.762079999</v>
      </c>
      <c r="E18" s="17">
        <f>+D18*1.055</f>
        <v>24862390.333994396</v>
      </c>
      <c r="F18" s="17">
        <f>+E18*1.055</f>
        <v>26229821.802364085</v>
      </c>
      <c r="G18" s="17">
        <f>+F18*1.055</f>
        <v>27672462.00149411</v>
      </c>
      <c r="I18" s="26">
        <v>21153101</v>
      </c>
      <c r="J18" s="26">
        <v>22375526.27</v>
      </c>
      <c r="K18" s="26">
        <v>23670057.960000001</v>
      </c>
      <c r="L18" s="26">
        <v>24936035.219999999</v>
      </c>
      <c r="M18" s="26">
        <v>26305030.34</v>
      </c>
      <c r="N18" s="26">
        <v>27751419.510000002</v>
      </c>
      <c r="O18" s="26"/>
      <c r="P18" s="24">
        <v>5.78</v>
      </c>
      <c r="Q18" s="28">
        <v>5.96</v>
      </c>
      <c r="R18" s="28">
        <v>5.81</v>
      </c>
      <c r="S18" s="28">
        <v>5.8</v>
      </c>
      <c r="T18" s="28">
        <v>5.8</v>
      </c>
      <c r="U18" s="27"/>
    </row>
    <row r="19" spans="1:21" x14ac:dyDescent="0.3">
      <c r="A19" s="21" t="s">
        <v>14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I19" s="26"/>
      <c r="J19" s="27"/>
      <c r="K19" s="27"/>
      <c r="L19" s="27"/>
      <c r="M19" s="27"/>
      <c r="N19" s="27"/>
      <c r="O19" s="27"/>
      <c r="P19" s="24"/>
      <c r="Q19" s="28"/>
      <c r="R19" s="28"/>
      <c r="S19" s="28"/>
      <c r="T19" s="28"/>
      <c r="U19" s="27"/>
    </row>
    <row r="20" spans="1:21" x14ac:dyDescent="0.3">
      <c r="A20" s="21" t="s">
        <v>15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x14ac:dyDescent="0.3">
      <c r="A21" s="21" t="s">
        <v>16</v>
      </c>
      <c r="B21" s="18">
        <v>6315749999.8800011</v>
      </c>
      <c r="C21" s="18">
        <f>+B21*1.056</f>
        <v>6669431999.8732815</v>
      </c>
      <c r="D21" s="18">
        <f>+C21*1.055</f>
        <v>7036250759.8663111</v>
      </c>
      <c r="E21" s="18">
        <f>+D21*1.055</f>
        <v>7423244551.6589575</v>
      </c>
      <c r="F21" s="18">
        <f>+E21*1.055</f>
        <v>7831523002.0001993</v>
      </c>
      <c r="G21" s="18">
        <f>+F21*1.055</f>
        <v>8262256767.1102095</v>
      </c>
      <c r="I21" s="26">
        <v>6315749999.8800011</v>
      </c>
      <c r="J21" s="28">
        <v>6680733479.8624945</v>
      </c>
      <c r="K21" s="28">
        <v>7067246005.7884283</v>
      </c>
      <c r="L21" s="28">
        <v>7445232942.8343029</v>
      </c>
      <c r="M21" s="28">
        <v>7853978259.7979031</v>
      </c>
      <c r="N21" s="28">
        <v>8285831366.023016</v>
      </c>
      <c r="O21" s="28"/>
      <c r="P21" s="24">
        <v>5.78</v>
      </c>
      <c r="Q21" s="28">
        <v>5.96</v>
      </c>
      <c r="R21" s="28">
        <v>5.81</v>
      </c>
      <c r="S21" s="28">
        <v>5.8</v>
      </c>
      <c r="T21" s="28">
        <v>5.8</v>
      </c>
      <c r="U21" s="27"/>
    </row>
    <row r="22" spans="1:21" x14ac:dyDescent="0.3">
      <c r="A22" s="21" t="s">
        <v>17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J22" s="26"/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</row>
    <row r="23" spans="1:21" x14ac:dyDescent="0.3">
      <c r="A23" s="21" t="s">
        <v>18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J23" s="26"/>
      <c r="K23" s="26"/>
      <c r="L23" s="26"/>
      <c r="M23" s="26"/>
      <c r="N23" s="26"/>
      <c r="O23" s="26"/>
      <c r="P23" s="27"/>
      <c r="Q23" s="27"/>
      <c r="R23" s="27"/>
      <c r="S23" s="27"/>
      <c r="T23" s="27"/>
      <c r="U23" s="27"/>
    </row>
    <row r="24" spans="1:21" x14ac:dyDescent="0.3">
      <c r="A24" s="7"/>
      <c r="B24" s="6"/>
      <c r="C24" s="6"/>
      <c r="D24" s="6"/>
      <c r="E24" s="6"/>
      <c r="F24" s="6"/>
      <c r="G24" s="6"/>
      <c r="J24" s="26"/>
      <c r="K24" s="26"/>
      <c r="L24" s="29"/>
      <c r="M24" s="26"/>
      <c r="N24" s="26"/>
      <c r="O24" s="26"/>
      <c r="P24" s="27"/>
      <c r="Q24" s="27"/>
      <c r="R24" s="27"/>
      <c r="S24" s="27"/>
      <c r="T24" s="27"/>
      <c r="U24" s="27"/>
    </row>
    <row r="25" spans="1:21" ht="20.399999999999999" x14ac:dyDescent="0.3">
      <c r="A25" s="3" t="s">
        <v>19</v>
      </c>
      <c r="B25" s="4">
        <f t="shared" ref="B25" si="1">SUM(B26:B30)</f>
        <v>8007312174</v>
      </c>
      <c r="C25" s="4">
        <f>SUM(C26:C30)</f>
        <v>8455721655.7440004</v>
      </c>
      <c r="D25" s="4">
        <f>SUM(D26:D30)</f>
        <v>8920786346.8099213</v>
      </c>
      <c r="E25" s="4">
        <f>SUM(E26:E30)</f>
        <v>9411429595.8844643</v>
      </c>
      <c r="F25" s="4">
        <f>SUM(F26:F30)</f>
        <v>9929058223.6581097</v>
      </c>
      <c r="G25" s="4">
        <f>SUM(G26:G30)</f>
        <v>10475156425.959305</v>
      </c>
      <c r="J25" s="26"/>
      <c r="K25" s="26"/>
      <c r="L25" s="26"/>
      <c r="M25" s="26"/>
      <c r="N25" s="26"/>
      <c r="O25" s="26"/>
      <c r="P25" s="27"/>
      <c r="Q25" s="27"/>
      <c r="R25" s="27"/>
      <c r="S25" s="27"/>
      <c r="T25" s="27"/>
      <c r="U25" s="27"/>
    </row>
    <row r="26" spans="1:21" x14ac:dyDescent="0.3">
      <c r="A26" s="21" t="s">
        <v>20</v>
      </c>
      <c r="B26" s="18">
        <v>3961541182</v>
      </c>
      <c r="C26" s="18">
        <f>+B26*1.056</f>
        <v>4183387488.1920004</v>
      </c>
      <c r="D26" s="18">
        <f t="shared" ref="D26:G27" si="2">+C26*1.055</f>
        <v>4413473800.0425606</v>
      </c>
      <c r="E26" s="18">
        <f t="shared" si="2"/>
        <v>4656214859.0449009</v>
      </c>
      <c r="F26" s="18">
        <f t="shared" si="2"/>
        <v>4912306676.2923698</v>
      </c>
      <c r="G26" s="18">
        <f t="shared" si="2"/>
        <v>5182483543.4884501</v>
      </c>
      <c r="I26" s="26">
        <v>3961541182</v>
      </c>
      <c r="J26" s="26">
        <v>4213891355.29</v>
      </c>
      <c r="K26" s="26">
        <v>4397158588.8400002</v>
      </c>
      <c r="L26" s="26">
        <v>4637236921.6999998</v>
      </c>
      <c r="M26" s="26">
        <v>4893216195.3699999</v>
      </c>
      <c r="N26" s="26">
        <v>5163325547.4499998</v>
      </c>
      <c r="O26" s="26"/>
      <c r="P26" s="30">
        <v>6.37</v>
      </c>
      <c r="Q26" s="30">
        <v>5.1100000000000003</v>
      </c>
      <c r="R26" s="30">
        <v>5.07</v>
      </c>
      <c r="S26" s="30">
        <v>5.09</v>
      </c>
      <c r="T26" s="30">
        <v>5.1100000000000003</v>
      </c>
      <c r="U26" s="27"/>
    </row>
    <row r="27" spans="1:21" x14ac:dyDescent="0.3">
      <c r="A27" s="21" t="s">
        <v>21</v>
      </c>
      <c r="B27" s="18">
        <v>4045770992</v>
      </c>
      <c r="C27" s="18">
        <f>+B27*1.056</f>
        <v>4272334167.552</v>
      </c>
      <c r="D27" s="18">
        <f>+C27*1.055</f>
        <v>4507312546.7673597</v>
      </c>
      <c r="E27" s="18">
        <f>+D27*1.055</f>
        <v>4755214736.8395643</v>
      </c>
      <c r="F27" s="18">
        <f t="shared" si="2"/>
        <v>5016751547.3657398</v>
      </c>
      <c r="G27" s="18">
        <f t="shared" si="2"/>
        <v>5292672882.4708548</v>
      </c>
      <c r="I27" s="26">
        <v>4045770992</v>
      </c>
      <c r="J27" s="26">
        <v>4187372976.8000002</v>
      </c>
      <c r="K27" s="26">
        <v>4400504192.3500004</v>
      </c>
      <c r="L27" s="26">
        <v>4642531923.25</v>
      </c>
      <c r="M27" s="26">
        <v>4897871179.0900002</v>
      </c>
      <c r="N27" s="26">
        <v>5167254094.0699997</v>
      </c>
      <c r="O27" s="26"/>
      <c r="P27" s="30">
        <v>3.5</v>
      </c>
      <c r="Q27" s="30">
        <v>3</v>
      </c>
      <c r="R27" s="30">
        <v>3</v>
      </c>
      <c r="S27" s="30">
        <v>3</v>
      </c>
      <c r="T27" s="30">
        <v>3</v>
      </c>
      <c r="U27" s="27"/>
    </row>
    <row r="28" spans="1:21" x14ac:dyDescent="0.3">
      <c r="A28" s="21" t="s">
        <v>22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J28" s="26"/>
      <c r="K28" s="26"/>
      <c r="L28" s="26"/>
      <c r="M28" s="26"/>
      <c r="N28" s="26"/>
      <c r="O28" s="26"/>
      <c r="P28" s="27"/>
      <c r="Q28" s="27"/>
      <c r="R28" s="27"/>
      <c r="S28" s="27"/>
      <c r="T28" s="27"/>
      <c r="U28" s="27"/>
    </row>
    <row r="29" spans="1:21" ht="20.399999999999999" x14ac:dyDescent="0.3">
      <c r="A29" s="21" t="s">
        <v>23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J29" s="26"/>
      <c r="K29" s="26"/>
      <c r="L29" s="26"/>
      <c r="M29" s="26"/>
      <c r="N29" s="26"/>
      <c r="O29" s="26"/>
      <c r="P29" s="27"/>
      <c r="Q29" s="27"/>
      <c r="R29" s="27"/>
      <c r="S29" s="27"/>
      <c r="T29" s="27"/>
      <c r="U29" s="27"/>
    </row>
    <row r="30" spans="1:21" x14ac:dyDescent="0.3">
      <c r="A30" s="21" t="s">
        <v>24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J30" s="26"/>
      <c r="K30" s="26"/>
      <c r="L30" s="26"/>
      <c r="M30" s="26"/>
      <c r="N30" s="26"/>
      <c r="O30" s="26"/>
      <c r="P30" s="27"/>
      <c r="Q30" s="27"/>
      <c r="R30" s="27"/>
      <c r="S30" s="27"/>
      <c r="T30" s="27"/>
      <c r="U30" s="27"/>
    </row>
    <row r="31" spans="1:21" x14ac:dyDescent="0.3">
      <c r="A31" s="7"/>
      <c r="B31" s="5"/>
      <c r="C31" s="5"/>
      <c r="D31" s="5"/>
      <c r="E31" s="5"/>
      <c r="F31" s="5"/>
      <c r="G31" s="5"/>
      <c r="J31" s="26"/>
      <c r="K31" s="26"/>
      <c r="L31" s="26"/>
      <c r="M31" s="26"/>
      <c r="N31" s="26"/>
      <c r="O31" s="26"/>
      <c r="P31" s="27"/>
      <c r="Q31" s="27"/>
      <c r="R31" s="27"/>
      <c r="S31" s="27"/>
      <c r="T31" s="27"/>
      <c r="U31" s="27"/>
    </row>
    <row r="32" spans="1:21" x14ac:dyDescent="0.3">
      <c r="A32" s="3" t="s">
        <v>25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J32" s="26"/>
      <c r="K32" s="26"/>
      <c r="L32" s="26"/>
      <c r="M32" s="26"/>
      <c r="N32" s="26"/>
      <c r="O32" s="26"/>
      <c r="P32" s="27"/>
      <c r="Q32" s="27"/>
      <c r="R32" s="27"/>
      <c r="S32" s="27"/>
      <c r="T32" s="27"/>
      <c r="U32" s="27"/>
    </row>
    <row r="33" spans="1:21" x14ac:dyDescent="0.3">
      <c r="A33" s="21" t="s">
        <v>26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J33" s="26"/>
      <c r="K33" s="26"/>
      <c r="L33" s="26"/>
      <c r="M33" s="26"/>
      <c r="N33" s="26"/>
      <c r="O33" s="26"/>
      <c r="P33" s="27"/>
      <c r="Q33" s="27"/>
      <c r="R33" s="27"/>
      <c r="S33" s="27"/>
      <c r="T33" s="27"/>
      <c r="U33" s="27"/>
    </row>
    <row r="34" spans="1:21" x14ac:dyDescent="0.3">
      <c r="A34" s="7"/>
      <c r="B34" s="5"/>
      <c r="C34" s="5"/>
      <c r="D34" s="5"/>
      <c r="E34" s="5"/>
      <c r="F34" s="5"/>
      <c r="G34" s="5"/>
      <c r="J34" s="26"/>
      <c r="K34" s="26"/>
      <c r="L34" s="26"/>
      <c r="M34" s="26"/>
      <c r="N34" s="26"/>
      <c r="O34" s="26"/>
      <c r="P34" s="27"/>
      <c r="Q34" s="27"/>
      <c r="R34" s="27"/>
      <c r="S34" s="27"/>
      <c r="T34" s="27"/>
      <c r="U34" s="27"/>
    </row>
    <row r="35" spans="1:21" x14ac:dyDescent="0.3">
      <c r="A35" s="3" t="s">
        <v>27</v>
      </c>
      <c r="B35" s="4">
        <f t="shared" ref="B35:G35" si="3">SUM(+B11+B25+B32)</f>
        <v>14344215274.880001</v>
      </c>
      <c r="C35" s="4">
        <f t="shared" si="3"/>
        <v>15147491330.273281</v>
      </c>
      <c r="D35" s="4">
        <f t="shared" si="3"/>
        <v>15980603353.438313</v>
      </c>
      <c r="E35" s="4">
        <f t="shared" si="3"/>
        <v>16859536537.877417</v>
      </c>
      <c r="F35" s="4">
        <f t="shared" si="3"/>
        <v>17786811047.460674</v>
      </c>
      <c r="G35" s="4">
        <f t="shared" si="3"/>
        <v>18765085655.071007</v>
      </c>
      <c r="J35" s="26"/>
      <c r="K35" s="26"/>
      <c r="L35" s="26"/>
      <c r="M35" s="26"/>
      <c r="N35" s="26"/>
      <c r="O35" s="26"/>
      <c r="P35" s="27"/>
      <c r="Q35" s="27"/>
      <c r="R35" s="27"/>
      <c r="S35" s="27"/>
      <c r="T35" s="27"/>
      <c r="U35" s="27"/>
    </row>
    <row r="36" spans="1:21" x14ac:dyDescent="0.3">
      <c r="A36" s="7"/>
      <c r="B36" s="5"/>
      <c r="C36" s="5"/>
      <c r="D36" s="5"/>
      <c r="E36" s="5"/>
      <c r="F36" s="5"/>
      <c r="G36" s="5"/>
      <c r="J36" s="26"/>
      <c r="K36" s="26"/>
      <c r="L36" s="26"/>
      <c r="M36" s="26"/>
      <c r="N36" s="26"/>
      <c r="O36" s="26"/>
      <c r="P36" s="27"/>
      <c r="Q36" s="27"/>
      <c r="R36" s="27"/>
      <c r="S36" s="27"/>
      <c r="T36" s="27"/>
      <c r="U36" s="27"/>
    </row>
    <row r="37" spans="1:21" x14ac:dyDescent="0.3">
      <c r="A37" s="8" t="s">
        <v>28</v>
      </c>
      <c r="B37" s="5"/>
      <c r="C37" s="5"/>
      <c r="D37" s="5"/>
      <c r="E37" s="5"/>
      <c r="F37" s="5"/>
      <c r="G37" s="5"/>
      <c r="J37" s="26"/>
      <c r="K37" s="26"/>
      <c r="L37" s="26"/>
      <c r="M37" s="26"/>
      <c r="N37" s="26"/>
      <c r="O37" s="26"/>
      <c r="P37" s="27"/>
      <c r="Q37" s="27"/>
      <c r="R37" s="27"/>
      <c r="S37" s="27"/>
      <c r="T37" s="27"/>
      <c r="U37" s="27"/>
    </row>
    <row r="38" spans="1:21" ht="20.399999999999999" x14ac:dyDescent="0.3">
      <c r="A38" s="9" t="s">
        <v>29</v>
      </c>
      <c r="B38" s="17"/>
      <c r="C38" s="17"/>
      <c r="D38" s="17"/>
      <c r="E38" s="17"/>
      <c r="F38" s="17"/>
      <c r="G38" s="17"/>
      <c r="J38" s="26"/>
      <c r="K38" s="26"/>
      <c r="L38" s="26"/>
      <c r="M38" s="26"/>
      <c r="N38" s="26"/>
      <c r="O38" s="26"/>
      <c r="P38" s="27"/>
      <c r="Q38" s="27"/>
      <c r="R38" s="27"/>
      <c r="S38" s="27"/>
      <c r="T38" s="27"/>
      <c r="U38" s="27"/>
    </row>
    <row r="39" spans="1:21" ht="20.399999999999999" x14ac:dyDescent="0.3">
      <c r="A39" s="9" t="s">
        <v>30</v>
      </c>
      <c r="B39" s="17"/>
      <c r="C39" s="17"/>
      <c r="D39" s="17"/>
      <c r="E39" s="17"/>
      <c r="F39" s="17"/>
      <c r="G39" s="17"/>
      <c r="J39" s="26"/>
      <c r="K39" s="26"/>
      <c r="L39" s="26"/>
      <c r="M39" s="26"/>
      <c r="N39" s="26"/>
      <c r="O39" s="26"/>
      <c r="P39" s="27"/>
      <c r="Q39" s="27"/>
      <c r="R39" s="27"/>
      <c r="S39" s="27"/>
      <c r="T39" s="27"/>
      <c r="U39" s="27"/>
    </row>
    <row r="40" spans="1:21" ht="23.85" customHeight="1" x14ac:dyDescent="0.3">
      <c r="A40" s="8" t="s">
        <v>31</v>
      </c>
      <c r="B40" s="4"/>
      <c r="C40" s="4"/>
      <c r="D40" s="4"/>
      <c r="E40" s="4"/>
      <c r="F40" s="4"/>
      <c r="G40" s="4"/>
      <c r="J40" s="26"/>
      <c r="K40" s="26"/>
      <c r="L40" s="26"/>
      <c r="M40" s="26"/>
      <c r="N40" s="26"/>
      <c r="O40" s="26"/>
      <c r="P40" s="27"/>
      <c r="Q40" s="27"/>
      <c r="R40" s="27"/>
      <c r="S40" s="27"/>
      <c r="T40" s="27"/>
      <c r="U40" s="27"/>
    </row>
    <row r="41" spans="1:21" ht="15" thickBot="1" x14ac:dyDescent="0.35">
      <c r="A41" s="10"/>
      <c r="B41" s="11"/>
      <c r="C41" s="11"/>
      <c r="D41" s="11"/>
      <c r="E41" s="11"/>
      <c r="F41" s="11"/>
      <c r="G41" s="11"/>
      <c r="J41" s="26"/>
      <c r="K41" s="26"/>
      <c r="L41" s="26"/>
      <c r="M41" s="26"/>
      <c r="N41" s="26"/>
      <c r="O41" s="26"/>
      <c r="P41" s="27"/>
      <c r="Q41" s="27"/>
      <c r="R41" s="27"/>
      <c r="S41" s="27"/>
      <c r="T41" s="27"/>
      <c r="U41" s="27"/>
    </row>
    <row r="42" spans="1:21" x14ac:dyDescent="0.3">
      <c r="A42" s="12"/>
      <c r="B42" s="13"/>
      <c r="C42" s="14"/>
      <c r="D42" s="14"/>
      <c r="E42" s="14"/>
      <c r="F42" s="14"/>
      <c r="G42" s="14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x14ac:dyDescent="0.3">
      <c r="B43" s="15"/>
      <c r="C43" s="16"/>
      <c r="D43" s="16"/>
      <c r="E43" s="16"/>
      <c r="F43" s="16"/>
      <c r="G43" s="1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x14ac:dyDescent="0.3">
      <c r="D44" s="23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x14ac:dyDescent="0.3">
      <c r="D45" s="23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x14ac:dyDescent="0.3">
      <c r="D46" s="23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x14ac:dyDescent="0.3">
      <c r="D47" s="23"/>
    </row>
  </sheetData>
  <mergeCells count="20">
    <mergeCell ref="J8:J9"/>
    <mergeCell ref="K8:K9"/>
    <mergeCell ref="L8:L9"/>
    <mergeCell ref="M8:M9"/>
    <mergeCell ref="N8:N9"/>
    <mergeCell ref="I8:I9"/>
    <mergeCell ref="A6:G6"/>
    <mergeCell ref="A1:G1"/>
    <mergeCell ref="A2:G2"/>
    <mergeCell ref="A3:G3"/>
    <mergeCell ref="A4:G4"/>
    <mergeCell ref="A5:G5"/>
    <mergeCell ref="A7:G7"/>
    <mergeCell ref="A8:A9"/>
    <mergeCell ref="B8:B9"/>
    <mergeCell ref="C8:C9"/>
    <mergeCell ref="D8:D9"/>
    <mergeCell ref="E8:E9"/>
    <mergeCell ref="F8:F9"/>
    <mergeCell ref="G8:G9"/>
  </mergeCells>
  <dataValidations count="5">
    <dataValidation allowBlank="1" showInputMessage="1" showErrorMessage="1" prompt="Año 1 (d)" sqref="B8:C9 I8:J9" xr:uid="{00000000-0002-0000-0000-000000000000}"/>
    <dataValidation allowBlank="1" showInputMessage="1" showErrorMessage="1" prompt="Año 2 (d)" sqref="D8:D9 K8:K9" xr:uid="{00000000-0002-0000-0000-000001000000}"/>
    <dataValidation allowBlank="1" showInputMessage="1" showErrorMessage="1" prompt="Año 3 (d)" sqref="E8:E9 L8:L9" xr:uid="{00000000-0002-0000-0000-000002000000}"/>
    <dataValidation allowBlank="1" showInputMessage="1" showErrorMessage="1" prompt="Año 4 (d)" sqref="F8:F9 M8:M9" xr:uid="{00000000-0002-0000-0000-000003000000}"/>
    <dataValidation allowBlank="1" showInputMessage="1" showErrorMessage="1" prompt="Año 5 (d)" sqref="G8:G9 N8:O9" xr:uid="{00000000-0002-0000-0000-000004000000}"/>
  </dataValidations>
  <printOptions horizontalCentered="1"/>
  <pageMargins left="0.31496062992125984" right="0.31496062992125984" top="0.55118110236220474" bottom="0.55118110236220474" header="0.31496062992125984" footer="0.31496062992125984"/>
  <pageSetup scale="72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1D79-7E0E-4E1A-8BCD-6A4928D59A1E}">
  <sheetPr>
    <pageSetUpPr fitToPage="1"/>
  </sheetPr>
  <dimension ref="A1:H49"/>
  <sheetViews>
    <sheetView showGridLines="0" tabSelected="1" zoomScaleNormal="100" workbookViewId="0">
      <selection activeCell="J25" sqref="J25"/>
    </sheetView>
  </sheetViews>
  <sheetFormatPr baseColWidth="10" defaultRowHeight="14.4" x14ac:dyDescent="0.3"/>
  <cols>
    <col min="1" max="1" width="42.6640625" customWidth="1"/>
    <col min="2" max="2" width="22.88671875" bestFit="1" customWidth="1"/>
    <col min="3" max="3" width="16.33203125" bestFit="1" customWidth="1"/>
    <col min="4" max="4" width="16.6640625" bestFit="1" customWidth="1"/>
    <col min="5" max="7" width="15.88671875" customWidth="1"/>
    <col min="8" max="8" width="3.44140625" style="45" customWidth="1"/>
  </cols>
  <sheetData>
    <row r="1" spans="1:8" x14ac:dyDescent="0.3">
      <c r="A1" s="52" t="s">
        <v>0</v>
      </c>
      <c r="B1" s="52"/>
      <c r="C1" s="52"/>
      <c r="D1" s="52"/>
      <c r="E1" s="52"/>
      <c r="F1" s="52"/>
      <c r="G1" s="52"/>
      <c r="H1" s="40"/>
    </row>
    <row r="2" spans="1:8" x14ac:dyDescent="0.3">
      <c r="A2" s="52" t="s">
        <v>1</v>
      </c>
      <c r="B2" s="52"/>
      <c r="C2" s="52"/>
      <c r="D2" s="52"/>
      <c r="E2" s="52"/>
      <c r="F2" s="52"/>
      <c r="G2" s="52"/>
      <c r="H2" s="40"/>
    </row>
    <row r="3" spans="1:8" ht="15" thickBot="1" x14ac:dyDescent="0.35">
      <c r="A3" s="53" t="s">
        <v>2</v>
      </c>
      <c r="B3" s="53"/>
      <c r="C3" s="53"/>
      <c r="D3" s="53"/>
      <c r="E3" s="53"/>
      <c r="F3" s="53"/>
      <c r="G3" s="53"/>
      <c r="H3" s="41"/>
    </row>
    <row r="4" spans="1:8" x14ac:dyDescent="0.3">
      <c r="A4" s="54" t="s">
        <v>32</v>
      </c>
      <c r="B4" s="55"/>
      <c r="C4" s="55"/>
      <c r="D4" s="55"/>
      <c r="E4" s="55"/>
      <c r="F4" s="55"/>
      <c r="G4" s="56"/>
      <c r="H4" s="42"/>
    </row>
    <row r="5" spans="1:8" x14ac:dyDescent="0.3">
      <c r="A5" s="49" t="s">
        <v>39</v>
      </c>
      <c r="B5" s="50"/>
      <c r="C5" s="50"/>
      <c r="D5" s="50"/>
      <c r="E5" s="50"/>
      <c r="F5" s="50"/>
      <c r="G5" s="51"/>
      <c r="H5" s="42"/>
    </row>
    <row r="6" spans="1:8" x14ac:dyDescent="0.3">
      <c r="A6" s="49" t="s">
        <v>3</v>
      </c>
      <c r="B6" s="50"/>
      <c r="C6" s="50"/>
      <c r="D6" s="50"/>
      <c r="E6" s="50"/>
      <c r="F6" s="50"/>
      <c r="G6" s="51"/>
      <c r="H6" s="42"/>
    </row>
    <row r="7" spans="1:8" ht="15" thickBot="1" x14ac:dyDescent="0.35">
      <c r="A7" s="62" t="s">
        <v>4</v>
      </c>
      <c r="B7" s="63"/>
      <c r="C7" s="63"/>
      <c r="D7" s="63"/>
      <c r="E7" s="63"/>
      <c r="F7" s="63"/>
      <c r="G7" s="64"/>
      <c r="H7" s="42"/>
    </row>
    <row r="8" spans="1:8" x14ac:dyDescent="0.3">
      <c r="A8" s="57" t="s">
        <v>5</v>
      </c>
      <c r="B8" s="60" t="s">
        <v>40</v>
      </c>
      <c r="C8" s="47">
        <v>2026</v>
      </c>
      <c r="D8" s="47">
        <v>2027</v>
      </c>
      <c r="E8" s="47">
        <v>2028</v>
      </c>
      <c r="F8" s="47">
        <v>2029</v>
      </c>
      <c r="G8" s="47">
        <v>2030</v>
      </c>
      <c r="H8" s="43"/>
    </row>
    <row r="9" spans="1:8" ht="15" thickBot="1" x14ac:dyDescent="0.35">
      <c r="A9" s="58"/>
      <c r="B9" s="61"/>
      <c r="C9" s="48"/>
      <c r="D9" s="48"/>
      <c r="E9" s="48"/>
      <c r="F9" s="48"/>
      <c r="G9" s="48"/>
      <c r="H9" s="43"/>
    </row>
    <row r="10" spans="1:8" x14ac:dyDescent="0.3">
      <c r="A10" s="1"/>
      <c r="B10" s="2"/>
      <c r="C10" s="2"/>
      <c r="D10" s="2"/>
      <c r="E10" s="2"/>
      <c r="F10" s="2"/>
      <c r="G10" s="2"/>
      <c r="H10" s="31"/>
    </row>
    <row r="11" spans="1:8" ht="20.399999999999999" x14ac:dyDescent="0.3">
      <c r="A11" s="3" t="s">
        <v>6</v>
      </c>
      <c r="B11" s="4">
        <f>SUM(B12:B23)</f>
        <v>8968068339.5100002</v>
      </c>
      <c r="C11" s="4">
        <f t="shared" ref="C11:F11" si="0">SUM(C12:C23)</f>
        <v>9506152439.8806</v>
      </c>
      <c r="D11" s="4">
        <f t="shared" si="0"/>
        <v>10076521586.273438</v>
      </c>
      <c r="E11" s="4">
        <f t="shared" si="0"/>
        <v>10681112881.449844</v>
      </c>
      <c r="F11" s="4">
        <f t="shared" si="0"/>
        <v>11321979654.336836</v>
      </c>
      <c r="G11" s="4">
        <f t="shared" ref="G11" si="1">SUM(G12:G23)</f>
        <v>12001298433.597046</v>
      </c>
      <c r="H11" s="32"/>
    </row>
    <row r="12" spans="1:8" x14ac:dyDescent="0.3">
      <c r="A12" s="21" t="s">
        <v>7</v>
      </c>
      <c r="B12" s="20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33"/>
    </row>
    <row r="13" spans="1:8" x14ac:dyDescent="0.3">
      <c r="A13" s="21" t="s">
        <v>8</v>
      </c>
      <c r="B13" s="20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33"/>
    </row>
    <row r="14" spans="1:8" x14ac:dyDescent="0.3">
      <c r="A14" s="21" t="s">
        <v>9</v>
      </c>
      <c r="B14" s="20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33"/>
    </row>
    <row r="15" spans="1:8" x14ac:dyDescent="0.3">
      <c r="A15" s="21" t="s">
        <v>10</v>
      </c>
      <c r="B15" s="20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33"/>
    </row>
    <row r="16" spans="1:8" ht="14.25" customHeight="1" x14ac:dyDescent="0.3">
      <c r="A16" s="21" t="s">
        <v>11</v>
      </c>
      <c r="B16" s="20">
        <v>0</v>
      </c>
      <c r="C16" s="20">
        <f>+B16*1.04</f>
        <v>0</v>
      </c>
      <c r="D16" s="20">
        <f>+C16*1.04</f>
        <v>0</v>
      </c>
      <c r="E16" s="20">
        <f>+D16*1.04</f>
        <v>0</v>
      </c>
      <c r="F16" s="20">
        <f>+E16*1.04</f>
        <v>0</v>
      </c>
      <c r="G16" s="17">
        <v>0</v>
      </c>
      <c r="H16" s="34"/>
    </row>
    <row r="17" spans="1:8" x14ac:dyDescent="0.3">
      <c r="A17" s="21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33"/>
    </row>
    <row r="18" spans="1:8" x14ac:dyDescent="0.3">
      <c r="A18" s="21" t="s">
        <v>13</v>
      </c>
      <c r="B18" s="17">
        <v>61429640</v>
      </c>
      <c r="C18" s="17">
        <v>65115418.400000006</v>
      </c>
      <c r="D18" s="17">
        <v>69022343.504000008</v>
      </c>
      <c r="E18" s="17">
        <v>73163684.114240006</v>
      </c>
      <c r="F18" s="17">
        <v>77553505.161094412</v>
      </c>
      <c r="G18" s="17">
        <v>82206715.470760077</v>
      </c>
      <c r="H18" s="33"/>
    </row>
    <row r="19" spans="1:8" x14ac:dyDescent="0.3">
      <c r="A19" s="21" t="s">
        <v>14</v>
      </c>
      <c r="B19" s="17">
        <v>0</v>
      </c>
      <c r="C19" s="17"/>
      <c r="D19" s="17">
        <v>0</v>
      </c>
      <c r="E19" s="17">
        <v>0</v>
      </c>
      <c r="F19" s="17">
        <v>0</v>
      </c>
      <c r="G19" s="17">
        <v>0</v>
      </c>
      <c r="H19" s="33"/>
    </row>
    <row r="20" spans="1:8" x14ac:dyDescent="0.3">
      <c r="A20" s="21" t="s">
        <v>15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33"/>
    </row>
    <row r="21" spans="1:8" x14ac:dyDescent="0.3">
      <c r="A21" s="21" t="s">
        <v>16</v>
      </c>
      <c r="B21" s="18">
        <f>8715638699.51+191000000</f>
        <v>8906638699.5100002</v>
      </c>
      <c r="C21" s="17">
        <v>9441037021.4806004</v>
      </c>
      <c r="D21" s="17">
        <v>10007499242.769438</v>
      </c>
      <c r="E21" s="17">
        <v>10607949197.335604</v>
      </c>
      <c r="F21" s="17">
        <v>11244426149.175741</v>
      </c>
      <c r="G21" s="17">
        <v>11919091718.126286</v>
      </c>
      <c r="H21" s="33"/>
    </row>
    <row r="22" spans="1:8" x14ac:dyDescent="0.3">
      <c r="A22" s="21" t="s">
        <v>17</v>
      </c>
      <c r="B22" s="18">
        <v>0</v>
      </c>
      <c r="C22" s="18">
        <v>0</v>
      </c>
      <c r="D22" s="18">
        <f>+C22*0.02</f>
        <v>0</v>
      </c>
      <c r="E22" s="18">
        <v>0</v>
      </c>
      <c r="F22" s="18">
        <v>0</v>
      </c>
      <c r="G22" s="18">
        <v>0</v>
      </c>
      <c r="H22" s="35"/>
    </row>
    <row r="23" spans="1:8" x14ac:dyDescent="0.3">
      <c r="A23" s="21" t="s">
        <v>18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35"/>
    </row>
    <row r="24" spans="1:8" x14ac:dyDescent="0.3">
      <c r="A24" s="7"/>
      <c r="B24" s="6"/>
      <c r="C24" s="6"/>
      <c r="D24" s="6"/>
      <c r="E24" s="6"/>
      <c r="F24" s="6"/>
      <c r="G24" s="6"/>
      <c r="H24" s="36"/>
    </row>
    <row r="25" spans="1:8" ht="20.399999999999999" x14ac:dyDescent="0.3">
      <c r="A25" s="3" t="s">
        <v>19</v>
      </c>
      <c r="B25" s="4">
        <f t="shared" ref="B25" si="2">SUM(B26:B30)</f>
        <v>9348943142</v>
      </c>
      <c r="C25" s="4">
        <f t="shared" ref="C25:G25" si="3">SUM(C26:C30)</f>
        <v>9909879730.5200005</v>
      </c>
      <c r="D25" s="4">
        <f t="shared" si="3"/>
        <v>10504472514.3512</v>
      </c>
      <c r="E25" s="4">
        <f t="shared" si="3"/>
        <v>11134740865.212273</v>
      </c>
      <c r="F25" s="4">
        <f t="shared" si="3"/>
        <v>11802825317.125011</v>
      </c>
      <c r="G25" s="4">
        <f t="shared" si="3"/>
        <v>12510994836.152512</v>
      </c>
      <c r="H25" s="32"/>
    </row>
    <row r="26" spans="1:8" x14ac:dyDescent="0.3">
      <c r="A26" s="21" t="s">
        <v>20</v>
      </c>
      <c r="B26" s="18">
        <v>4703669286</v>
      </c>
      <c r="C26" s="17">
        <v>4985889443.1599998</v>
      </c>
      <c r="D26" s="17">
        <v>5285042809.7496004</v>
      </c>
      <c r="E26" s="17">
        <v>5602145378.3345766</v>
      </c>
      <c r="F26" s="17">
        <v>5938274101.0346518</v>
      </c>
      <c r="G26" s="17">
        <v>6294570547.0967312</v>
      </c>
      <c r="H26" s="33"/>
    </row>
    <row r="27" spans="1:8" x14ac:dyDescent="0.3">
      <c r="A27" s="21" t="s">
        <v>21</v>
      </c>
      <c r="B27" s="18">
        <v>4645273856</v>
      </c>
      <c r="C27" s="17">
        <v>4923990287.3600006</v>
      </c>
      <c r="D27" s="17">
        <v>5219429704.6016006</v>
      </c>
      <c r="E27" s="17">
        <v>5532595486.877697</v>
      </c>
      <c r="F27" s="17">
        <v>5864551216.0903587</v>
      </c>
      <c r="G27" s="17">
        <v>6216424289.0557804</v>
      </c>
      <c r="H27" s="33"/>
    </row>
    <row r="28" spans="1:8" x14ac:dyDescent="0.3">
      <c r="A28" s="21" t="s">
        <v>22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33"/>
    </row>
    <row r="29" spans="1:8" ht="20.399999999999999" x14ac:dyDescent="0.3">
      <c r="A29" s="21" t="s">
        <v>23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33"/>
    </row>
    <row r="30" spans="1:8" x14ac:dyDescent="0.3">
      <c r="A30" s="21" t="s">
        <v>24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33"/>
    </row>
    <row r="31" spans="1:8" x14ac:dyDescent="0.3">
      <c r="A31" s="7"/>
      <c r="B31" s="5"/>
      <c r="C31" s="5"/>
      <c r="D31" s="5"/>
      <c r="E31" s="5"/>
      <c r="F31" s="5"/>
      <c r="G31" s="5"/>
      <c r="H31" s="37"/>
    </row>
    <row r="32" spans="1:8" x14ac:dyDescent="0.3">
      <c r="A32" s="3" t="s">
        <v>25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38"/>
    </row>
    <row r="33" spans="1:8" x14ac:dyDescent="0.3">
      <c r="A33" s="21" t="s">
        <v>26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33"/>
    </row>
    <row r="34" spans="1:8" x14ac:dyDescent="0.3">
      <c r="A34" s="7"/>
      <c r="B34" s="5"/>
      <c r="C34" s="5"/>
      <c r="D34" s="5"/>
      <c r="E34" s="5"/>
      <c r="F34" s="5"/>
      <c r="G34" s="5"/>
      <c r="H34" s="37"/>
    </row>
    <row r="35" spans="1:8" x14ac:dyDescent="0.3">
      <c r="A35" s="3" t="s">
        <v>27</v>
      </c>
      <c r="B35" s="4">
        <f t="shared" ref="B35:F35" si="4">SUM(+B11+B25+B32)</f>
        <v>18317011481.510002</v>
      </c>
      <c r="C35" s="4">
        <f>SUM(+C11+C25+C32)</f>
        <v>19416032170.4006</v>
      </c>
      <c r="D35" s="4">
        <f t="shared" si="4"/>
        <v>20580994100.624638</v>
      </c>
      <c r="E35" s="4">
        <f t="shared" si="4"/>
        <v>21815853746.662117</v>
      </c>
      <c r="F35" s="4">
        <f t="shared" si="4"/>
        <v>23124804971.461845</v>
      </c>
      <c r="G35" s="4">
        <f t="shared" ref="G35" si="5">SUM(+G11+G25+G32)</f>
        <v>24512293269.749557</v>
      </c>
      <c r="H35" s="32"/>
    </row>
    <row r="36" spans="1:8" x14ac:dyDescent="0.3">
      <c r="A36" s="7"/>
      <c r="B36" s="5"/>
      <c r="C36" s="46"/>
      <c r="D36" s="46"/>
      <c r="E36" s="46"/>
      <c r="F36" s="46"/>
      <c r="G36" s="46"/>
      <c r="H36" s="37"/>
    </row>
    <row r="37" spans="1:8" x14ac:dyDescent="0.3">
      <c r="A37" s="8" t="s">
        <v>28</v>
      </c>
      <c r="B37" s="5"/>
      <c r="C37" s="5"/>
      <c r="D37" s="5"/>
      <c r="E37" s="5"/>
      <c r="F37" s="5"/>
      <c r="G37" s="5"/>
      <c r="H37" s="37"/>
    </row>
    <row r="38" spans="1:8" ht="20.399999999999999" x14ac:dyDescent="0.3">
      <c r="A38" s="9" t="s">
        <v>29</v>
      </c>
      <c r="B38" s="17"/>
      <c r="C38" s="17"/>
      <c r="D38" s="17"/>
      <c r="E38" s="17"/>
      <c r="F38" s="17"/>
      <c r="G38" s="17"/>
      <c r="H38" s="33"/>
    </row>
    <row r="39" spans="1:8" ht="20.399999999999999" x14ac:dyDescent="0.3">
      <c r="A39" s="9" t="s">
        <v>30</v>
      </c>
      <c r="B39" s="17"/>
      <c r="C39" s="17"/>
      <c r="D39" s="17"/>
      <c r="E39" s="17"/>
      <c r="F39" s="17"/>
      <c r="G39" s="17"/>
      <c r="H39" s="33"/>
    </row>
    <row r="40" spans="1:8" ht="23.85" customHeight="1" x14ac:dyDescent="0.3">
      <c r="A40" s="8" t="s">
        <v>31</v>
      </c>
      <c r="B40" s="4"/>
      <c r="C40" s="4"/>
      <c r="D40" s="4"/>
      <c r="E40" s="4"/>
      <c r="F40" s="4"/>
      <c r="G40" s="4"/>
      <c r="H40" s="32"/>
    </row>
    <row r="41" spans="1:8" ht="15" thickBot="1" x14ac:dyDescent="0.35">
      <c r="A41" s="10"/>
      <c r="B41" s="11"/>
      <c r="C41" s="11"/>
      <c r="D41" s="11"/>
      <c r="E41" s="11"/>
      <c r="F41" s="11"/>
      <c r="G41" s="11"/>
      <c r="H41" s="37"/>
    </row>
    <row r="42" spans="1:8" x14ac:dyDescent="0.3">
      <c r="A42" s="12"/>
      <c r="B42" s="13"/>
      <c r="C42" s="14"/>
      <c r="D42" s="14"/>
      <c r="E42" s="14"/>
      <c r="F42" s="14"/>
      <c r="G42" s="14"/>
      <c r="H42" s="44"/>
    </row>
    <row r="43" spans="1:8" ht="28.5" customHeight="1" x14ac:dyDescent="0.3">
      <c r="A43" s="59" t="s">
        <v>41</v>
      </c>
      <c r="B43" s="59"/>
      <c r="C43" s="59"/>
      <c r="D43" s="59"/>
      <c r="E43" s="59"/>
      <c r="F43" s="59"/>
      <c r="G43" s="59"/>
      <c r="H43" s="39"/>
    </row>
    <row r="44" spans="1:8" ht="15.75" customHeight="1" x14ac:dyDescent="0.3">
      <c r="A44" s="59"/>
      <c r="B44" s="59"/>
      <c r="C44" s="59"/>
      <c r="D44" s="59"/>
      <c r="E44" s="59"/>
      <c r="F44" s="59"/>
      <c r="G44" s="59"/>
      <c r="H44" s="39"/>
    </row>
    <row r="45" spans="1:8" x14ac:dyDescent="0.3">
      <c r="C45" s="23"/>
      <c r="D45" s="23"/>
      <c r="E45" s="23"/>
      <c r="F45" s="23"/>
      <c r="G45" s="23"/>
      <c r="H45"/>
    </row>
    <row r="46" spans="1:8" x14ac:dyDescent="0.3">
      <c r="C46" s="23"/>
      <c r="G46" s="45"/>
      <c r="H46"/>
    </row>
    <row r="47" spans="1:8" x14ac:dyDescent="0.3">
      <c r="C47" s="23"/>
      <c r="G47" s="45"/>
      <c r="H47"/>
    </row>
    <row r="48" spans="1:8" x14ac:dyDescent="0.3">
      <c r="G48" s="45"/>
      <c r="H48"/>
    </row>
    <row r="49" spans="7:8" x14ac:dyDescent="0.3">
      <c r="G49" s="45"/>
      <c r="H49"/>
    </row>
  </sheetData>
  <mergeCells count="16">
    <mergeCell ref="A43:G43"/>
    <mergeCell ref="G8:G9"/>
    <mergeCell ref="A44:G44"/>
    <mergeCell ref="A1:G1"/>
    <mergeCell ref="A2:G2"/>
    <mergeCell ref="A3:G3"/>
    <mergeCell ref="A8:A9"/>
    <mergeCell ref="B8:B9"/>
    <mergeCell ref="C8:C9"/>
    <mergeCell ref="D8:D9"/>
    <mergeCell ref="E8:E9"/>
    <mergeCell ref="F8:F9"/>
    <mergeCell ref="A4:G4"/>
    <mergeCell ref="A5:G5"/>
    <mergeCell ref="A6:G6"/>
    <mergeCell ref="A7:G7"/>
  </mergeCells>
  <dataValidations disablePrompts="1" count="3">
    <dataValidation allowBlank="1" showInputMessage="1" showErrorMessage="1" prompt="Año 5 (d)" sqref="H8:H9" xr:uid="{86DAEFD2-DC89-457B-8D33-9D98CB6D0D1E}"/>
    <dataValidation allowBlank="1" showInputMessage="1" showErrorMessage="1" prompt="Año 2 (d)" sqref="D8:D9 F8:F9" xr:uid="{11F59776-C10F-4723-8D24-5D56DB5E2078}"/>
    <dataValidation allowBlank="1" showInputMessage="1" showErrorMessage="1" prompt="Año 1 (d)" sqref="B8:C9 E8:E9 G8:G9" xr:uid="{F8172C2E-2995-4774-BBA3-F0A7832F8FB0}"/>
  </dataValidations>
  <printOptions horizontalCentered="1"/>
  <pageMargins left="0.31496062992125984" right="0.31496062992125984" top="0.55118110236220474" bottom="0.55118110236220474" header="0.31496062992125984" footer="0.31496062992125984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H.T.Formato 7 a)2022</vt:lpstr>
      <vt:lpstr>Formato 7 a)</vt:lpstr>
      <vt:lpstr>'Formato 7 a)'!Área_de_impresión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2023-11-17T16:06:01Z</cp:lastPrinted>
  <dcterms:created xsi:type="dcterms:W3CDTF">2018-04-19T21:08:03Z</dcterms:created>
  <dcterms:modified xsi:type="dcterms:W3CDTF">2024-11-25T18:57:11Z</dcterms:modified>
</cp:coreProperties>
</file>