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8D57A5B8-DFDC-4309-84D6-2AB7090360D2}" xr6:coauthVersionLast="36" xr6:coauthVersionMax="36" xr10:uidLastSave="{00000000-0000-0000-0000-000000000000}"/>
  <bookViews>
    <workbookView xWindow="0" yWindow="0" windowWidth="28800" windowHeight="11505" xr2:uid="{06DF322A-FBC4-4C4C-863E-82CBADCF3AC9}"/>
  </bookViews>
  <sheets>
    <sheet name="Formato 6 b)" sheetId="1" r:id="rId1"/>
  </sheets>
  <externalReferences>
    <externalReference r:id="rId2"/>
  </externalReferences>
  <definedNames>
    <definedName name="ANIO">'[1]Info General'!$D$20</definedName>
    <definedName name="_xlnm.Print_Area" localSheetId="0">'Formato 6 b)'!$A$1:$G$154</definedName>
    <definedName name="ENTE_PUBLICO_A">'[1]Info General'!$C$7</definedName>
    <definedName name="PERIODO_INFORME">'[1]Info General'!$C$14</definedName>
    <definedName name="_xlnm.Print_Titles" localSheetId="0">'Formato 6 b)'!$1:$8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1" i="1" l="1"/>
  <c r="D151" i="1"/>
  <c r="D150" i="1"/>
  <c r="G150" i="1" s="1"/>
  <c r="D149" i="1"/>
  <c r="G149" i="1" s="1"/>
  <c r="D148" i="1"/>
  <c r="G148" i="1" s="1"/>
  <c r="D147" i="1"/>
  <c r="G147" i="1" s="1"/>
  <c r="D146" i="1"/>
  <c r="G146" i="1" s="1"/>
  <c r="D145" i="1"/>
  <c r="G145" i="1" s="1"/>
  <c r="D144" i="1"/>
  <c r="G144" i="1" s="1"/>
  <c r="G143" i="1"/>
  <c r="D143" i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6" i="1"/>
  <c r="G136" i="1" s="1"/>
  <c r="G135" i="1"/>
  <c r="D135" i="1"/>
  <c r="D134" i="1"/>
  <c r="G134" i="1" s="1"/>
  <c r="D133" i="1"/>
  <c r="G133" i="1" s="1"/>
  <c r="D132" i="1"/>
  <c r="G132" i="1" s="1"/>
  <c r="D131" i="1"/>
  <c r="G131" i="1" s="1"/>
  <c r="D130" i="1"/>
  <c r="G130" i="1" s="1"/>
  <c r="D129" i="1"/>
  <c r="G129" i="1" s="1"/>
  <c r="D128" i="1"/>
  <c r="G128" i="1" s="1"/>
  <c r="G127" i="1"/>
  <c r="D127" i="1"/>
  <c r="D126" i="1"/>
  <c r="G126" i="1" s="1"/>
  <c r="D125" i="1"/>
  <c r="G125" i="1" s="1"/>
  <c r="D124" i="1"/>
  <c r="G124" i="1" s="1"/>
  <c r="D123" i="1"/>
  <c r="G123" i="1" s="1"/>
  <c r="D122" i="1"/>
  <c r="G122" i="1" s="1"/>
  <c r="D121" i="1"/>
  <c r="G121" i="1" s="1"/>
  <c r="D120" i="1"/>
  <c r="G120" i="1" s="1"/>
  <c r="G119" i="1"/>
  <c r="D119" i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G113" i="1" s="1"/>
  <c r="D112" i="1"/>
  <c r="G112" i="1" s="1"/>
  <c r="G111" i="1"/>
  <c r="D111" i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G103" i="1"/>
  <c r="D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G95" i="1"/>
  <c r="D95" i="1"/>
  <c r="D94" i="1"/>
  <c r="G94" i="1" s="1"/>
  <c r="D93" i="1"/>
  <c r="G93" i="1" s="1"/>
  <c r="D92" i="1"/>
  <c r="G92" i="1" s="1"/>
  <c r="D91" i="1"/>
  <c r="G91" i="1" s="1"/>
  <c r="D90" i="1"/>
  <c r="G90" i="1" s="1"/>
  <c r="D89" i="1"/>
  <c r="G89" i="1" s="1"/>
  <c r="D88" i="1"/>
  <c r="G88" i="1" s="1"/>
  <c r="G87" i="1"/>
  <c r="D87" i="1"/>
  <c r="D86" i="1"/>
  <c r="G86" i="1" s="1"/>
  <c r="D85" i="1"/>
  <c r="G85" i="1" s="1"/>
  <c r="D84" i="1"/>
  <c r="G84" i="1" s="1"/>
  <c r="D83" i="1"/>
  <c r="D81" i="1" s="1"/>
  <c r="D82" i="1"/>
  <c r="G82" i="1" s="1"/>
  <c r="F81" i="1"/>
  <c r="E81" i="1"/>
  <c r="C81" i="1"/>
  <c r="B81" i="1"/>
  <c r="D79" i="1"/>
  <c r="G79" i="1" s="1"/>
  <c r="D78" i="1"/>
  <c r="G78" i="1" s="1"/>
  <c r="D77" i="1"/>
  <c r="G77" i="1" s="1"/>
  <c r="D76" i="1"/>
  <c r="G76" i="1" s="1"/>
  <c r="D75" i="1"/>
  <c r="G75" i="1" s="1"/>
  <c r="D74" i="1"/>
  <c r="G74" i="1" s="1"/>
  <c r="D73" i="1"/>
  <c r="G73" i="1" s="1"/>
  <c r="G72" i="1"/>
  <c r="D72" i="1"/>
  <c r="D71" i="1"/>
  <c r="G71" i="1" s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G64" i="1"/>
  <c r="D64" i="1"/>
  <c r="D63" i="1"/>
  <c r="G63" i="1" s="1"/>
  <c r="D62" i="1"/>
  <c r="G62" i="1" s="1"/>
  <c r="D61" i="1"/>
  <c r="G61" i="1" s="1"/>
  <c r="D60" i="1"/>
  <c r="G60" i="1" s="1"/>
  <c r="D59" i="1"/>
  <c r="G59" i="1" s="1"/>
  <c r="D58" i="1"/>
  <c r="G58" i="1" s="1"/>
  <c r="D57" i="1"/>
  <c r="G57" i="1" s="1"/>
  <c r="G56" i="1"/>
  <c r="D56" i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G48" i="1"/>
  <c r="D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G40" i="1"/>
  <c r="D40" i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G32" i="1"/>
  <c r="D32" i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G24" i="1"/>
  <c r="D24" i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G16" i="1"/>
  <c r="D16" i="1"/>
  <c r="D15" i="1"/>
  <c r="G15" i="1" s="1"/>
  <c r="D14" i="1"/>
  <c r="G14" i="1" s="1"/>
  <c r="D13" i="1"/>
  <c r="G13" i="1" s="1"/>
  <c r="D12" i="1"/>
  <c r="D9" i="1" s="1"/>
  <c r="D11" i="1"/>
  <c r="G11" i="1" s="1"/>
  <c r="D10" i="1"/>
  <c r="G10" i="1" s="1"/>
  <c r="F9" i="1"/>
  <c r="F152" i="1" s="1"/>
  <c r="E9" i="1"/>
  <c r="E152" i="1" s="1"/>
  <c r="C9" i="1"/>
  <c r="C152" i="1" s="1"/>
  <c r="B9" i="1"/>
  <c r="B152" i="1" s="1"/>
  <c r="D152" i="1" s="1"/>
  <c r="G152" i="1" s="1"/>
  <c r="G83" i="1" l="1"/>
  <c r="G81" i="1" s="1"/>
  <c r="G12" i="1"/>
  <c r="G9" i="1" s="1"/>
</calcChain>
</file>

<file path=xl/sharedStrings.xml><?xml version="1.0" encoding="utf-8"?>
<sst xmlns="http://schemas.openxmlformats.org/spreadsheetml/2006/main" count="159" uniqueCount="89">
  <si>
    <t>Formato 6 b) Estado Analítico del Ejercicio del Presupuesto de Egresos Detallado - LDF 
                        (Clasificación Administrativa)</t>
  </si>
  <si>
    <t>Instituto de Salud Pública del Estado de Guanajuato</t>
  </si>
  <si>
    <t>Estado Analítico del Ejercicio del Presupuesto de Egresos Detallado - LDF</t>
  </si>
  <si>
    <t>Clasificación Administrativa</t>
  </si>
  <si>
    <t>del 01 de Enero al 30 de Junio de 2026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</si>
  <si>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</si>
  <si>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</si>
  <si>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</si>
  <si>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</si>
  <si>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</si>
  <si>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</si>
  <si>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</si>
  <si>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</si>
  <si>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</si>
  <si>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</si>
  <si>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211213019010000 DIRECCIÓN GENERAL DEL ISAPEG</t>
  </si>
  <si>
    <t>211213019010300 COORDINACIÓN DE ASUNTOS JURÍDICOS ISAPEG</t>
  </si>
  <si>
    <t>211213019010400 COORD DE COMUNICACIÓN SOCIAL ISAPEG</t>
  </si>
  <si>
    <t>211213019010600 COORDINACIÓN ESTATAL DE CALIDAD</t>
  </si>
  <si>
    <t>211213019020000 COORD GRAL DE ADMON Y FINANZAS ISAPEG</t>
  </si>
  <si>
    <t>211213019020100 DIR GRAL DE PLANEACIÓN Y DESARRO ISAPEG</t>
  </si>
  <si>
    <t>211213019020200 DIR GRAL DE ADMINISTRACIÓN ISAPEG</t>
  </si>
  <si>
    <t>211213019020300 DIR GRAL DE RECURSOS HUMANOS ISAPEG</t>
  </si>
  <si>
    <t>211213019020400 DIR DE REC MAT Y SERV GENERALES ISAPEG</t>
  </si>
  <si>
    <t>211213019030000 COORD GENERAL DE SALUD PÚBLICA ISAPEG</t>
  </si>
  <si>
    <t>211213019030200 DIR GRAL DE PROT CONT RIESG SANIT ISAPEG</t>
  </si>
  <si>
    <t>211213019030300 DIR GRAL DE PREV Y PROM DE LA SALUD</t>
  </si>
  <si>
    <t>211213019030400 DIRECCIÓN GENERAL DE ATENCIÓN MÉDICA</t>
  </si>
  <si>
    <t>211213019040100 JURISDICCIÓN SANITARIA I ISAPEG</t>
  </si>
  <si>
    <t>211213019040200 JURISDICCIÓN SANITARIA II ISAPEG</t>
  </si>
  <si>
    <t>211213019040300 JURISDICCIÓN SANITARIA III ISAPEG</t>
  </si>
  <si>
    <t>211213019040400 JURISDICCIÓN SANITARIA IV ISAPEG</t>
  </si>
  <si>
    <t>211213019040500 JURISDICCIÓN SANITARIA V ISAPEG</t>
  </si>
  <si>
    <t>211213019040600 JURISDICCIÓN SANITARIA VI ISAPEG</t>
  </si>
  <si>
    <t>211213019040700 JURISDICCIÓN SANITARIA VII ISAPEG</t>
  </si>
  <si>
    <t>211213019040800 JURISDICCIÓN SANITARIA VIII ISAPEG</t>
  </si>
  <si>
    <t>211213019070101 HOSPITAL GENERAL ACÁMBARO MIGUEL HIDALGO</t>
  </si>
  <si>
    <t>211213019070102 HOSPITAL GENERAL CELAYA</t>
  </si>
  <si>
    <t>211213019070103 HOSPITAL GENERAL DOLORES HIDALGO</t>
  </si>
  <si>
    <t>211213019070104 HOSPITAL GENERAL GUANAJUATO</t>
  </si>
  <si>
    <t>211213019070105 HOSPITAL GENERAL IRAPUATO</t>
  </si>
  <si>
    <t>211213019070106 HOSPITAL GENERAL LEÓN</t>
  </si>
  <si>
    <t>211213019070107 HOSPITAL GENERAL PÉNJAMO</t>
  </si>
  <si>
    <t>211213019070108 HOSPITAL GENERAL PURÍSIMA DEL RINCÓN</t>
  </si>
  <si>
    <t>211213019070109 HOSPITAL GENERAL SALAMANCA</t>
  </si>
  <si>
    <t>211213019070110 HOSPITAL GENERAL SALVATIERRA</t>
  </si>
  <si>
    <t>211213019070111 HOSPITAL GENERAL SAN JOSÉ ITURBIDE</t>
  </si>
  <si>
    <t>211213019070112 HOSPITAL GENERAL SAN LUIS DE LA PAZ</t>
  </si>
  <si>
    <t>211213019070113 HOSPITAL GENERAL SAN MIGUEL ALLENDE</t>
  </si>
  <si>
    <t>211213019070114 HOSPITAL GENERAL SILAO</t>
  </si>
  <si>
    <t>211213019070115 HOSPITAL GENERAL URIANGATO</t>
  </si>
  <si>
    <t>211213019070116 HOSPITAL GENERAL VALLE DE SANTIAGO</t>
  </si>
  <si>
    <t>211213019070201 CTRO ATEN INTEGRAL SALUD MENTAL DE LEÓN</t>
  </si>
  <si>
    <t>211213019070202 HOS DE ESPEC MATERNO INFANTIL DE LEÓN</t>
  </si>
  <si>
    <t>211213019070203 HOS DE ESPECIALIDADES PEDIÁTRICO LEÓN</t>
  </si>
  <si>
    <t>211213019070204 HOSPITAL MATER DE CELAYA</t>
  </si>
  <si>
    <t>211213019070205 HOSPITAL MATERNO INFANTIL IRAPUATO</t>
  </si>
  <si>
    <t>211213019070206 HOSPITAL MATERNO SAN LUIS DE LA PAZ</t>
  </si>
  <si>
    <t>211213019070207 CTRO EST DE CUIDADOS CRÍTICOS SALAMANCA</t>
  </si>
  <si>
    <t>211213019070301 CENTRO ESTATAL DE MEDICINA TRANSFUSIONAL</t>
  </si>
  <si>
    <t>211213019070302 CENTRO ESTATAL DE TRASPLANTES</t>
  </si>
  <si>
    <t>211213019070304 BANCO DE LECHE HUMANA DEL ESTADO DE GTO</t>
  </si>
  <si>
    <t>211213019070305 LABORATORIO ESTATAL DE SALUD PUB DE GTO</t>
  </si>
  <si>
    <t>211213019070306 SISTEMA DE URGENCIAS DEL ESTADO DE GTO</t>
  </si>
  <si>
    <t>211213019070307 CTRO DE ATENCIÓN INTEGRAL EN ADICCIONES</t>
  </si>
  <si>
    <t>211213019070401 HOSPITAL COMUNITARIO ABASOLO</t>
  </si>
  <si>
    <t>211213019070402 HOSPITAL COMUNITARIO APASEO EL ALTO</t>
  </si>
  <si>
    <t>211213019070403 HOSPITAL COMUNITARIO APASEO EL GRANDE</t>
  </si>
  <si>
    <t>211213019070404 HOSPITAL COMUNITARIO COMONFORT</t>
  </si>
  <si>
    <t>211213019070405 HOSPITAL COMUNITARIO CORTAZAR</t>
  </si>
  <si>
    <t>211213019070406 HOSPITAL COMUNITARIO HUANÍMARO</t>
  </si>
  <si>
    <t>211213019070407 HOSPITAL COMUNITARIO JARAL DEL PROGRESO</t>
  </si>
  <si>
    <t>211213019070408 HOSPITAL COMUNITARIO JERÉCUARO</t>
  </si>
  <si>
    <t>211213019070409 HOSPITAL COMUNITARIO LAS JOYAS</t>
  </si>
  <si>
    <t>211213019070410 HOSPITAL COMUNITARIO MANUEL DOBLADO</t>
  </si>
  <si>
    <t>211213019070411 HOSPITAL COMUNITARIO MOROLEÓN</t>
  </si>
  <si>
    <t>211213019070412 HOSPITAL COMUNITARIO ROMITA</t>
  </si>
  <si>
    <t>211213019070413 HOS COMUNITARIO SAN DIEGO DE LA UNIÓN</t>
  </si>
  <si>
    <t>211213019070414 HOSPITAL COMUNITARIO SAN FELIPE</t>
  </si>
  <si>
    <t>211213019070415 HOS COMUNITARIO SAN FCO DEL RINCÓN</t>
  </si>
  <si>
    <t>211213019070416 HOS COMUN STA CRUZ DE JUVENTINO ROSAS</t>
  </si>
  <si>
    <t>211213019070417 HOSPITAL COMUNITARIO TARIMORO</t>
  </si>
  <si>
    <t>211213019070418 HOSPITAL COMUNITARIO VILLAGRÁN</t>
  </si>
  <si>
    <t>211213019070419 HOSPITAL COMUNITARIO YURIRIA</t>
  </si>
  <si>
    <t>211213019A10000 ÓRGANO INTERNO DE CONTROL ISAPEG</t>
  </si>
  <si>
    <t>*</t>
  </si>
  <si>
    <t>II. Gasto Etiquetado (II=A+B+C+D+E+F+G+H)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</si>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</sst>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165" fontId="2" fillId="0" borderId="17" xfId="1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horizontal="left" vertical="center" indent="6"/>
      <protection locked="0"/>
    </xf>
    <xf numFmtId="165" fontId="1" fillId="0" borderId="18" xfId="1" applyNumberFormat="1" applyFont="1" applyFill="1" applyBorder="1" applyAlignment="1" applyProtection="1">
      <alignment vertical="center"/>
      <protection locked="0"/>
    </xf>
    <xf numFmtId="165" fontId="0" fillId="0" borderId="18" xfId="1" applyNumberFormat="1" applyFont="1" applyFill="1" applyBorder="1" applyAlignment="1" applyProtection="1">
      <alignment vertical="center"/>
      <protection locked="0"/>
    </xf>
    <xf numFmtId="165" fontId="0" fillId="0" borderId="19" xfId="1" applyNumberFormat="1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vertical="center"/>
    </xf>
    <xf numFmtId="165" fontId="0" fillId="0" borderId="18" xfId="1" applyNumberFormat="1" applyFont="1" applyFill="1" applyBorder="1" applyAlignment="1">
      <alignment vertical="center"/>
    </xf>
    <xf numFmtId="165" fontId="0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165" fontId="2" fillId="0" borderId="18" xfId="1" applyNumberFormat="1" applyFont="1" applyFill="1" applyBorder="1" applyAlignment="1" applyProtection="1">
      <alignment vertical="center"/>
      <protection locked="0"/>
    </xf>
    <xf numFmtId="165" fontId="2" fillId="0" borderId="19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justify" vertical="center" wrapText="1"/>
    </xf>
    <xf numFmtId="4" fontId="0" fillId="0" borderId="20" xfId="0" applyNumberFormat="1" applyFont="1" applyBorder="1" applyAlignment="1">
      <alignment vertical="center"/>
    </xf>
    <xf numFmtId="4" fontId="0" fillId="0" borderId="21" xfId="0" applyNumberFormat="1" applyFont="1" applyBorder="1" applyAlignment="1">
      <alignment vertical="center"/>
    </xf>
    <xf numFmtId="0" fontId="0" fillId="0" borderId="0" xfId="0" applyFont="1"/>
  </cellXfs>
  <cellStyles count="2">
    <cellStyle name="Millares 3 2 2" xfId="1" xr:uid="{8A3C6AA4-C155-4CB5-B17F-1F006F687A8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4F7E-CCE0-4F4D-BAF8-09C8D487EAA3}">
  <sheetPr>
    <pageSetUpPr fitToPage="1"/>
  </sheetPr>
  <dimension ref="A1:G154"/>
  <sheetViews>
    <sheetView showGridLines="0" tabSelected="1" zoomScale="80" zoomScaleNormal="80" workbookViewId="0">
      <pane ySplit="8" topLeftCell="A9" activePane="bottomLeft" state="frozen"/>
      <selection pane="bottomLeft" activeCell="G154" sqref="A1:G154"/>
    </sheetView>
  </sheetViews>
  <sheetFormatPr baseColWidth="10" defaultRowHeight="15" x14ac:dyDescent="0.25"/>
  <cols>
    <col min="1" max="1" width="109.140625" customWidth="1"/>
    <col min="2" max="3" width="20.85546875" customWidth="1"/>
    <col min="4" max="4" width="20.28515625" customWidth="1"/>
    <col min="5" max="5" width="20.42578125" customWidth="1"/>
    <col min="6" max="6" width="20.28515625" customWidth="1"/>
    <col min="7" max="7" width="20.85546875" customWidth="1"/>
  </cols>
  <sheetData>
    <row r="1" spans="1:7" ht="53.25" customHeight="1" thickBot="1" x14ac:dyDescent="0.3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7" t="s">
        <v>3</v>
      </c>
      <c r="B4" s="8"/>
      <c r="C4" s="8"/>
      <c r="D4" s="8"/>
      <c r="E4" s="8"/>
      <c r="F4" s="8"/>
      <c r="G4" s="9"/>
    </row>
    <row r="5" spans="1:7" x14ac:dyDescent="0.25">
      <c r="A5" s="10" t="s">
        <v>4</v>
      </c>
      <c r="B5" s="11"/>
      <c r="C5" s="11"/>
      <c r="D5" s="11"/>
      <c r="E5" s="11"/>
      <c r="F5" s="11"/>
      <c r="G5" s="12"/>
    </row>
    <row r="6" spans="1:7" ht="15.75" thickBot="1" x14ac:dyDescent="0.3">
      <c r="A6" s="13" t="s">
        <v>5</v>
      </c>
      <c r="B6" s="14"/>
      <c r="C6" s="14"/>
      <c r="D6" s="14"/>
      <c r="E6" s="14"/>
      <c r="F6" s="14"/>
      <c r="G6" s="15"/>
    </row>
    <row r="7" spans="1:7" x14ac:dyDescent="0.25">
      <c r="A7" s="16" t="s">
        <v>6</v>
      </c>
      <c r="B7" s="17" t="s">
        <v>7</v>
      </c>
      <c r="C7" s="17"/>
      <c r="D7" s="17"/>
      <c r="E7" s="17"/>
      <c r="F7" s="17"/>
      <c r="G7" s="18" t="s">
        <v>8</v>
      </c>
    </row>
    <row r="8" spans="1:7" ht="30.75" thickBot="1" x14ac:dyDescent="0.3">
      <c r="A8" s="19"/>
      <c r="B8" s="20" t="s">
        <v>9</v>
      </c>
      <c r="C8" s="21" t="s">
        <v>10</v>
      </c>
      <c r="D8" s="20" t="s">
        <v>11</v>
      </c>
      <c r="E8" s="20" t="s">
        <v>12</v>
      </c>
      <c r="F8" s="20" t="s">
        <v>13</v>
      </c>
      <c r="G8" s="22"/>
    </row>
    <row r="9" spans="1:7" x14ac:dyDescent="0.25">
      <c r="A9" s="23" t="s">
        <v>14</v>
      </c>
      <c r="B9" s="24">
        <f>SUM(B10:B80)</f>
        <v>10558147576.52</v>
      </c>
      <c r="C9" s="24">
        <f t="shared" ref="C9:G9" si="0">SUM(C10:C80)</f>
        <v>322911630.86999983</v>
      </c>
      <c r="D9" s="24">
        <f t="shared" si="0"/>
        <v>10881059207.390007</v>
      </c>
      <c r="E9" s="24">
        <f t="shared" si="0"/>
        <v>4186901437.0099988</v>
      </c>
      <c r="F9" s="24">
        <f t="shared" si="0"/>
        <v>4186282832.2299995</v>
      </c>
      <c r="G9" s="25">
        <f t="shared" si="0"/>
        <v>6694157770.3799982</v>
      </c>
    </row>
    <row r="10" spans="1:7" x14ac:dyDescent="0.25">
      <c r="A10" s="26" t="s">
        <v>15</v>
      </c>
      <c r="B10" s="27">
        <v>5155324</v>
      </c>
      <c r="C10" s="27">
        <v>50644.959999999999</v>
      </c>
      <c r="D10" s="28">
        <f>B10+C10</f>
        <v>5205968.96</v>
      </c>
      <c r="E10" s="27">
        <v>3363748.75</v>
      </c>
      <c r="F10" s="27">
        <v>3363748.75</v>
      </c>
      <c r="G10" s="29">
        <f>D10-E10</f>
        <v>1842220.21</v>
      </c>
    </row>
    <row r="11" spans="1:7" x14ac:dyDescent="0.25">
      <c r="A11" s="26" t="s">
        <v>16</v>
      </c>
      <c r="B11" s="27">
        <v>68715945.519999996</v>
      </c>
      <c r="C11" s="27">
        <v>67819124.060000002</v>
      </c>
      <c r="D11" s="28">
        <f t="shared" ref="D11:D74" si="1">B11+C11</f>
        <v>136535069.57999998</v>
      </c>
      <c r="E11" s="27">
        <v>110622115.90000001</v>
      </c>
      <c r="F11" s="27">
        <v>110622115.90000001</v>
      </c>
      <c r="G11" s="29">
        <f t="shared" ref="G11:G74" si="2">D11-E11</f>
        <v>25912953.679999977</v>
      </c>
    </row>
    <row r="12" spans="1:7" x14ac:dyDescent="0.25">
      <c r="A12" s="26" t="s">
        <v>17</v>
      </c>
      <c r="B12" s="27">
        <v>35898238</v>
      </c>
      <c r="C12" s="27">
        <v>44722368.68</v>
      </c>
      <c r="D12" s="28">
        <f t="shared" si="1"/>
        <v>80620606.680000007</v>
      </c>
      <c r="E12" s="27">
        <v>18848452.670000002</v>
      </c>
      <c r="F12" s="27">
        <v>18848452.670000002</v>
      </c>
      <c r="G12" s="29">
        <f t="shared" si="2"/>
        <v>61772154.010000005</v>
      </c>
    </row>
    <row r="13" spans="1:7" x14ac:dyDescent="0.25">
      <c r="A13" s="26" t="s">
        <v>18</v>
      </c>
      <c r="B13" s="27">
        <v>328098</v>
      </c>
      <c r="C13" s="27">
        <v>2476041.15</v>
      </c>
      <c r="D13" s="28">
        <f t="shared" si="1"/>
        <v>2804139.15</v>
      </c>
      <c r="E13" s="27">
        <v>340714.27</v>
      </c>
      <c r="F13" s="27">
        <v>340714.27</v>
      </c>
      <c r="G13" s="29">
        <f t="shared" si="2"/>
        <v>2463424.88</v>
      </c>
    </row>
    <row r="14" spans="1:7" x14ac:dyDescent="0.25">
      <c r="A14" s="26" t="s">
        <v>19</v>
      </c>
      <c r="B14" s="27">
        <v>11176435</v>
      </c>
      <c r="C14" s="27">
        <v>131261.99</v>
      </c>
      <c r="D14" s="28">
        <f t="shared" si="1"/>
        <v>11307696.99</v>
      </c>
      <c r="E14" s="27">
        <v>5212972.05</v>
      </c>
      <c r="F14" s="27">
        <v>5212972.05</v>
      </c>
      <c r="G14" s="29">
        <f t="shared" si="2"/>
        <v>6094724.9400000004</v>
      </c>
    </row>
    <row r="15" spans="1:7" x14ac:dyDescent="0.25">
      <c r="A15" s="26" t="s">
        <v>20</v>
      </c>
      <c r="B15" s="27">
        <v>553427397</v>
      </c>
      <c r="C15" s="27">
        <v>-6031610.0700000003</v>
      </c>
      <c r="D15" s="28">
        <f t="shared" si="1"/>
        <v>547395786.92999995</v>
      </c>
      <c r="E15" s="27">
        <v>21376298.77</v>
      </c>
      <c r="F15" s="27">
        <v>21376298.77</v>
      </c>
      <c r="G15" s="29">
        <f t="shared" si="2"/>
        <v>526019488.15999997</v>
      </c>
    </row>
    <row r="16" spans="1:7" x14ac:dyDescent="0.25">
      <c r="A16" s="26" t="s">
        <v>21</v>
      </c>
      <c r="B16" s="27">
        <v>111074303</v>
      </c>
      <c r="C16" s="27">
        <v>-5470283.9900000002</v>
      </c>
      <c r="D16" s="28">
        <f t="shared" si="1"/>
        <v>105604019.01000001</v>
      </c>
      <c r="E16" s="27">
        <v>21095427.809999999</v>
      </c>
      <c r="F16" s="27">
        <v>21095427.809999999</v>
      </c>
      <c r="G16" s="29">
        <f t="shared" si="2"/>
        <v>84508591.200000003</v>
      </c>
    </row>
    <row r="17" spans="1:7" x14ac:dyDescent="0.25">
      <c r="A17" s="26" t="s">
        <v>22</v>
      </c>
      <c r="B17" s="27">
        <v>47255289</v>
      </c>
      <c r="C17" s="27">
        <v>-181740.74</v>
      </c>
      <c r="D17" s="28">
        <f t="shared" si="1"/>
        <v>47073548.259999998</v>
      </c>
      <c r="E17" s="27">
        <v>21460568.469999999</v>
      </c>
      <c r="F17" s="27">
        <v>21460568.469999999</v>
      </c>
      <c r="G17" s="29">
        <f t="shared" si="2"/>
        <v>25612979.789999999</v>
      </c>
    </row>
    <row r="18" spans="1:7" x14ac:dyDescent="0.25">
      <c r="A18" s="26" t="s">
        <v>23</v>
      </c>
      <c r="B18" s="27">
        <v>66467154.109999999</v>
      </c>
      <c r="C18" s="27">
        <v>1270560.1299999999</v>
      </c>
      <c r="D18" s="28">
        <f t="shared" si="1"/>
        <v>67737714.239999995</v>
      </c>
      <c r="E18" s="27">
        <v>26355017.879999999</v>
      </c>
      <c r="F18" s="27">
        <v>26355017.879999999</v>
      </c>
      <c r="G18" s="29">
        <f t="shared" si="2"/>
        <v>41382696.359999999</v>
      </c>
    </row>
    <row r="19" spans="1:7" x14ac:dyDescent="0.25">
      <c r="A19" s="26" t="s">
        <v>24</v>
      </c>
      <c r="B19" s="27">
        <v>5061464</v>
      </c>
      <c r="C19" s="27">
        <v>80526772.530000001</v>
      </c>
      <c r="D19" s="28">
        <f t="shared" si="1"/>
        <v>85588236.530000001</v>
      </c>
      <c r="E19" s="27">
        <v>56493128.340000004</v>
      </c>
      <c r="F19" s="27">
        <v>56493128.340000004</v>
      </c>
      <c r="G19" s="29">
        <f t="shared" si="2"/>
        <v>29095108.189999998</v>
      </c>
    </row>
    <row r="20" spans="1:7" x14ac:dyDescent="0.25">
      <c r="A20" s="26" t="s">
        <v>25</v>
      </c>
      <c r="B20" s="27">
        <v>14105514</v>
      </c>
      <c r="C20" s="27">
        <v>99488.02</v>
      </c>
      <c r="D20" s="28">
        <f t="shared" si="1"/>
        <v>14205002.02</v>
      </c>
      <c r="E20" s="27">
        <v>6918690.3399999999</v>
      </c>
      <c r="F20" s="27">
        <v>6918690.3399999999</v>
      </c>
      <c r="G20" s="29">
        <f t="shared" si="2"/>
        <v>7286311.6799999997</v>
      </c>
    </row>
    <row r="21" spans="1:7" x14ac:dyDescent="0.25">
      <c r="A21" s="26" t="s">
        <v>26</v>
      </c>
      <c r="B21" s="27">
        <v>259775161</v>
      </c>
      <c r="C21" s="27">
        <v>166078676.16999999</v>
      </c>
      <c r="D21" s="28">
        <f t="shared" si="1"/>
        <v>425853837.16999996</v>
      </c>
      <c r="E21" s="27">
        <v>200878502.74000001</v>
      </c>
      <c r="F21" s="27">
        <v>200878502.74000001</v>
      </c>
      <c r="G21" s="29">
        <f t="shared" si="2"/>
        <v>224975334.42999995</v>
      </c>
    </row>
    <row r="22" spans="1:7" x14ac:dyDescent="0.25">
      <c r="A22" s="26" t="s">
        <v>27</v>
      </c>
      <c r="B22" s="27">
        <v>113596417</v>
      </c>
      <c r="C22" s="27">
        <v>984844.99</v>
      </c>
      <c r="D22" s="28">
        <f t="shared" si="1"/>
        <v>114581261.98999999</v>
      </c>
      <c r="E22" s="27">
        <v>25008619.02</v>
      </c>
      <c r="F22" s="27">
        <v>25008619.02</v>
      </c>
      <c r="G22" s="29">
        <f t="shared" si="2"/>
        <v>89572642.969999999</v>
      </c>
    </row>
    <row r="23" spans="1:7" x14ac:dyDescent="0.25">
      <c r="A23" s="26" t="s">
        <v>28</v>
      </c>
      <c r="B23" s="27">
        <v>246256690</v>
      </c>
      <c r="C23" s="27">
        <v>-5609847.0999999996</v>
      </c>
      <c r="D23" s="28">
        <f t="shared" si="1"/>
        <v>240646842.90000001</v>
      </c>
      <c r="E23" s="27">
        <v>94420183.680000007</v>
      </c>
      <c r="F23" s="27">
        <v>94420183.680000007</v>
      </c>
      <c r="G23" s="29">
        <f t="shared" si="2"/>
        <v>146226659.22</v>
      </c>
    </row>
    <row r="24" spans="1:7" x14ac:dyDescent="0.25">
      <c r="A24" s="26" t="s">
        <v>29</v>
      </c>
      <c r="B24" s="27">
        <v>284081335</v>
      </c>
      <c r="C24" s="27">
        <v>-10853100.65</v>
      </c>
      <c r="D24" s="28">
        <f t="shared" si="1"/>
        <v>273228234.35000002</v>
      </c>
      <c r="E24" s="27">
        <v>109928265.63</v>
      </c>
      <c r="F24" s="27">
        <v>109928265.63</v>
      </c>
      <c r="G24" s="29">
        <f t="shared" si="2"/>
        <v>163299968.72000003</v>
      </c>
    </row>
    <row r="25" spans="1:7" x14ac:dyDescent="0.25">
      <c r="A25" s="26" t="s">
        <v>30</v>
      </c>
      <c r="B25" s="27">
        <v>318010377</v>
      </c>
      <c r="C25" s="27">
        <v>4220508.2699999996</v>
      </c>
      <c r="D25" s="28">
        <f t="shared" si="1"/>
        <v>322230885.26999998</v>
      </c>
      <c r="E25" s="27">
        <v>125905719.51000001</v>
      </c>
      <c r="F25" s="27">
        <v>125905421.09999999</v>
      </c>
      <c r="G25" s="29">
        <f t="shared" si="2"/>
        <v>196325165.75999999</v>
      </c>
    </row>
    <row r="26" spans="1:7" x14ac:dyDescent="0.25">
      <c r="A26" s="26" t="s">
        <v>31</v>
      </c>
      <c r="B26" s="27">
        <v>216959386</v>
      </c>
      <c r="C26" s="27">
        <v>4273852.37</v>
      </c>
      <c r="D26" s="28">
        <f t="shared" si="1"/>
        <v>221233238.37</v>
      </c>
      <c r="E26" s="27">
        <v>89649924.730000004</v>
      </c>
      <c r="F26" s="27">
        <v>89621858.730000004</v>
      </c>
      <c r="G26" s="29">
        <f t="shared" si="2"/>
        <v>131583313.64</v>
      </c>
    </row>
    <row r="27" spans="1:7" x14ac:dyDescent="0.25">
      <c r="A27" s="26" t="s">
        <v>32</v>
      </c>
      <c r="B27" s="27">
        <v>220169181</v>
      </c>
      <c r="C27" s="27">
        <v>11807947.48</v>
      </c>
      <c r="D27" s="28">
        <f t="shared" si="1"/>
        <v>231977128.47999999</v>
      </c>
      <c r="E27" s="27">
        <v>89359390.150000006</v>
      </c>
      <c r="F27" s="27">
        <v>89359390.150000006</v>
      </c>
      <c r="G27" s="29">
        <f t="shared" si="2"/>
        <v>142617738.32999998</v>
      </c>
    </row>
    <row r="28" spans="1:7" x14ac:dyDescent="0.25">
      <c r="A28" s="26" t="s">
        <v>33</v>
      </c>
      <c r="B28" s="27">
        <v>332770289</v>
      </c>
      <c r="C28" s="27">
        <v>27805375.059999999</v>
      </c>
      <c r="D28" s="28">
        <f t="shared" si="1"/>
        <v>360575664.06</v>
      </c>
      <c r="E28" s="27">
        <v>144661713.05000001</v>
      </c>
      <c r="F28" s="27">
        <v>144661713.05000001</v>
      </c>
      <c r="G28" s="29">
        <f t="shared" si="2"/>
        <v>215913951.00999999</v>
      </c>
    </row>
    <row r="29" spans="1:7" x14ac:dyDescent="0.25">
      <c r="A29" s="26" t="s">
        <v>34</v>
      </c>
      <c r="B29" s="27">
        <v>380963258</v>
      </c>
      <c r="C29" s="27">
        <v>97135740.489999995</v>
      </c>
      <c r="D29" s="28">
        <f t="shared" si="1"/>
        <v>478098998.49000001</v>
      </c>
      <c r="E29" s="27">
        <v>153700740.12</v>
      </c>
      <c r="F29" s="27">
        <v>153700740.12</v>
      </c>
      <c r="G29" s="29">
        <f t="shared" si="2"/>
        <v>324398258.37</v>
      </c>
    </row>
    <row r="30" spans="1:7" x14ac:dyDescent="0.25">
      <c r="A30" s="26" t="s">
        <v>35</v>
      </c>
      <c r="B30" s="27">
        <v>219146713</v>
      </c>
      <c r="C30" s="27">
        <v>-3465915.4</v>
      </c>
      <c r="D30" s="28">
        <f t="shared" si="1"/>
        <v>215680797.59999999</v>
      </c>
      <c r="E30" s="27">
        <v>84492146.969999999</v>
      </c>
      <c r="F30" s="27">
        <v>84459344.959999993</v>
      </c>
      <c r="G30" s="29">
        <f t="shared" si="2"/>
        <v>131188650.63</v>
      </c>
    </row>
    <row r="31" spans="1:7" x14ac:dyDescent="0.25">
      <c r="A31" s="26" t="s">
        <v>36</v>
      </c>
      <c r="B31" s="27">
        <v>146287091</v>
      </c>
      <c r="C31" s="27">
        <v>11027890.130000001</v>
      </c>
      <c r="D31" s="28">
        <f t="shared" si="1"/>
        <v>157314981.13</v>
      </c>
      <c r="E31" s="27">
        <v>61466161.880000003</v>
      </c>
      <c r="F31" s="27">
        <v>61466161.880000003</v>
      </c>
      <c r="G31" s="29">
        <f t="shared" si="2"/>
        <v>95848819.25</v>
      </c>
    </row>
    <row r="32" spans="1:7" x14ac:dyDescent="0.25">
      <c r="A32" s="26" t="s">
        <v>37</v>
      </c>
      <c r="B32" s="27">
        <v>294094536.56</v>
      </c>
      <c r="C32" s="27">
        <v>5854461.25</v>
      </c>
      <c r="D32" s="28">
        <f t="shared" si="1"/>
        <v>299948997.81</v>
      </c>
      <c r="E32" s="27">
        <v>113913201.2</v>
      </c>
      <c r="F32" s="27">
        <v>113913201.2</v>
      </c>
      <c r="G32" s="29">
        <f t="shared" si="2"/>
        <v>186035796.61000001</v>
      </c>
    </row>
    <row r="33" spans="1:7" x14ac:dyDescent="0.25">
      <c r="A33" s="26" t="s">
        <v>38</v>
      </c>
      <c r="B33" s="27">
        <v>142451998</v>
      </c>
      <c r="C33" s="27">
        <v>7262546.2699999996</v>
      </c>
      <c r="D33" s="28">
        <f t="shared" si="1"/>
        <v>149714544.27000001</v>
      </c>
      <c r="E33" s="27">
        <v>55448373.450000003</v>
      </c>
      <c r="F33" s="27">
        <v>55448373.450000003</v>
      </c>
      <c r="G33" s="29">
        <f t="shared" si="2"/>
        <v>94266170.820000008</v>
      </c>
    </row>
    <row r="34" spans="1:7" x14ac:dyDescent="0.25">
      <c r="A34" s="26" t="s">
        <v>39</v>
      </c>
      <c r="B34" s="27">
        <v>148758659</v>
      </c>
      <c r="C34" s="27">
        <v>-1874939.11</v>
      </c>
      <c r="D34" s="28">
        <f t="shared" si="1"/>
        <v>146883719.88999999</v>
      </c>
      <c r="E34" s="27">
        <v>54859448.439999998</v>
      </c>
      <c r="F34" s="27">
        <v>54859448.439999998</v>
      </c>
      <c r="G34" s="29">
        <f t="shared" si="2"/>
        <v>92024271.449999988</v>
      </c>
    </row>
    <row r="35" spans="1:7" x14ac:dyDescent="0.25">
      <c r="A35" s="26" t="s">
        <v>40</v>
      </c>
      <c r="B35" s="27">
        <v>319168695.93000001</v>
      </c>
      <c r="C35" s="27">
        <v>-16915776.41</v>
      </c>
      <c r="D35" s="28">
        <f t="shared" si="1"/>
        <v>302252919.51999998</v>
      </c>
      <c r="E35" s="27">
        <v>113133230.86</v>
      </c>
      <c r="F35" s="27">
        <v>113133230.86</v>
      </c>
      <c r="G35" s="29">
        <f t="shared" si="2"/>
        <v>189119688.65999997</v>
      </c>
    </row>
    <row r="36" spans="1:7" x14ac:dyDescent="0.25">
      <c r="A36" s="26" t="s">
        <v>41</v>
      </c>
      <c r="B36" s="27">
        <v>1927760353.47</v>
      </c>
      <c r="C36" s="27">
        <v>-82775412.120000005</v>
      </c>
      <c r="D36" s="28">
        <f t="shared" si="1"/>
        <v>1844984941.3499999</v>
      </c>
      <c r="E36" s="27">
        <v>771389830.77999997</v>
      </c>
      <c r="F36" s="27">
        <v>771389830.77999997</v>
      </c>
      <c r="G36" s="29">
        <f t="shared" si="2"/>
        <v>1073595110.5699999</v>
      </c>
    </row>
    <row r="37" spans="1:7" x14ac:dyDescent="0.25">
      <c r="A37" s="26" t="s">
        <v>42</v>
      </c>
      <c r="B37" s="27">
        <v>172498932</v>
      </c>
      <c r="C37" s="27">
        <v>813026.31</v>
      </c>
      <c r="D37" s="28">
        <f t="shared" si="1"/>
        <v>173311958.31</v>
      </c>
      <c r="E37" s="27">
        <v>69626282.409999996</v>
      </c>
      <c r="F37" s="27">
        <v>69232537.810000002</v>
      </c>
      <c r="G37" s="29">
        <f t="shared" si="2"/>
        <v>103685675.90000001</v>
      </c>
    </row>
    <row r="38" spans="1:7" x14ac:dyDescent="0.25">
      <c r="A38" s="26" t="s">
        <v>43</v>
      </c>
      <c r="B38" s="27">
        <v>129006652</v>
      </c>
      <c r="C38" s="27">
        <v>2792065.49</v>
      </c>
      <c r="D38" s="28">
        <f t="shared" si="1"/>
        <v>131798717.48999999</v>
      </c>
      <c r="E38" s="27">
        <v>48734151.170000002</v>
      </c>
      <c r="F38" s="27">
        <v>48734151.170000002</v>
      </c>
      <c r="G38" s="29">
        <f t="shared" si="2"/>
        <v>83064566.319999993</v>
      </c>
    </row>
    <row r="39" spans="1:7" x14ac:dyDescent="0.25">
      <c r="A39" s="26" t="s">
        <v>44</v>
      </c>
      <c r="B39" s="27">
        <v>112681128</v>
      </c>
      <c r="C39" s="27">
        <v>1921356.56</v>
      </c>
      <c r="D39" s="28">
        <f t="shared" si="1"/>
        <v>114602484.56</v>
      </c>
      <c r="E39" s="27">
        <v>42109678.490000002</v>
      </c>
      <c r="F39" s="27">
        <v>42106378.490000002</v>
      </c>
      <c r="G39" s="29">
        <f t="shared" si="2"/>
        <v>72492806.069999993</v>
      </c>
    </row>
    <row r="40" spans="1:7" x14ac:dyDescent="0.25">
      <c r="A40" s="26" t="s">
        <v>45</v>
      </c>
      <c r="B40" s="27">
        <v>157287319</v>
      </c>
      <c r="C40" s="27">
        <v>6382961.21</v>
      </c>
      <c r="D40" s="28">
        <f t="shared" si="1"/>
        <v>163670280.21000001</v>
      </c>
      <c r="E40" s="27">
        <v>67247119.790000007</v>
      </c>
      <c r="F40" s="27">
        <v>67247119.790000007</v>
      </c>
      <c r="G40" s="29">
        <f t="shared" si="2"/>
        <v>96423160.420000002</v>
      </c>
    </row>
    <row r="41" spans="1:7" x14ac:dyDescent="0.25">
      <c r="A41" s="26" t="s">
        <v>46</v>
      </c>
      <c r="B41" s="27">
        <v>134336574</v>
      </c>
      <c r="C41" s="27">
        <v>-4276963.32</v>
      </c>
      <c r="D41" s="28">
        <f t="shared" si="1"/>
        <v>130059610.68000001</v>
      </c>
      <c r="E41" s="27">
        <v>46049358.140000001</v>
      </c>
      <c r="F41" s="27">
        <v>46049358.140000001</v>
      </c>
      <c r="G41" s="29">
        <f t="shared" si="2"/>
        <v>84010252.540000007</v>
      </c>
    </row>
    <row r="42" spans="1:7" x14ac:dyDescent="0.25">
      <c r="A42" s="26" t="s">
        <v>47</v>
      </c>
      <c r="B42" s="27">
        <v>108013816.92</v>
      </c>
      <c r="C42" s="27">
        <v>-7845141.8200000003</v>
      </c>
      <c r="D42" s="28">
        <f t="shared" si="1"/>
        <v>100168675.09999999</v>
      </c>
      <c r="E42" s="27">
        <v>38788760.600000001</v>
      </c>
      <c r="F42" s="27">
        <v>38788760.600000001</v>
      </c>
      <c r="G42" s="29">
        <f t="shared" si="2"/>
        <v>61379914.499999993</v>
      </c>
    </row>
    <row r="43" spans="1:7" x14ac:dyDescent="0.25">
      <c r="A43" s="26" t="s">
        <v>48</v>
      </c>
      <c r="B43" s="27">
        <v>140790861</v>
      </c>
      <c r="C43" s="27">
        <v>-11374161.32</v>
      </c>
      <c r="D43" s="28">
        <f t="shared" si="1"/>
        <v>129416699.68000001</v>
      </c>
      <c r="E43" s="27">
        <v>50441243.579999998</v>
      </c>
      <c r="F43" s="27">
        <v>50441243.579999998</v>
      </c>
      <c r="G43" s="29">
        <f t="shared" si="2"/>
        <v>78975456.100000009</v>
      </c>
    </row>
    <row r="44" spans="1:7" x14ac:dyDescent="0.25">
      <c r="A44" s="26" t="s">
        <v>49</v>
      </c>
      <c r="B44" s="27">
        <v>276875833</v>
      </c>
      <c r="C44" s="27">
        <v>-28849792.34</v>
      </c>
      <c r="D44" s="28">
        <f t="shared" si="1"/>
        <v>248026040.66</v>
      </c>
      <c r="E44" s="27">
        <v>98239974.989999995</v>
      </c>
      <c r="F44" s="27">
        <v>98239974.989999995</v>
      </c>
      <c r="G44" s="29">
        <f t="shared" si="2"/>
        <v>149786065.67000002</v>
      </c>
    </row>
    <row r="45" spans="1:7" x14ac:dyDescent="0.25">
      <c r="A45" s="26" t="s">
        <v>50</v>
      </c>
      <c r="B45" s="27">
        <v>101859012</v>
      </c>
      <c r="C45" s="27">
        <v>7622672.8099999996</v>
      </c>
      <c r="D45" s="28">
        <f t="shared" si="1"/>
        <v>109481684.81</v>
      </c>
      <c r="E45" s="27">
        <v>42943196.539999999</v>
      </c>
      <c r="F45" s="27">
        <v>42943196.539999999</v>
      </c>
      <c r="G45" s="29">
        <f t="shared" si="2"/>
        <v>66538488.270000003</v>
      </c>
    </row>
    <row r="46" spans="1:7" x14ac:dyDescent="0.25">
      <c r="A46" s="26" t="s">
        <v>51</v>
      </c>
      <c r="B46" s="27">
        <v>147543205.59999999</v>
      </c>
      <c r="C46" s="27">
        <v>6667229.8200000003</v>
      </c>
      <c r="D46" s="28">
        <f t="shared" si="1"/>
        <v>154210435.41999999</v>
      </c>
      <c r="E46" s="27">
        <v>56951324.799999997</v>
      </c>
      <c r="F46" s="27">
        <v>56951324.799999997</v>
      </c>
      <c r="G46" s="29">
        <f t="shared" si="2"/>
        <v>97259110.61999999</v>
      </c>
    </row>
    <row r="47" spans="1:7" x14ac:dyDescent="0.25">
      <c r="A47" s="26" t="s">
        <v>52</v>
      </c>
      <c r="B47" s="27">
        <v>110867528</v>
      </c>
      <c r="C47" s="27">
        <v>-10147880.220000001</v>
      </c>
      <c r="D47" s="28">
        <f t="shared" si="1"/>
        <v>100719647.78</v>
      </c>
      <c r="E47" s="27">
        <v>44308135.719999999</v>
      </c>
      <c r="F47" s="27">
        <v>44308135.719999999</v>
      </c>
      <c r="G47" s="29">
        <f t="shared" si="2"/>
        <v>56411512.060000002</v>
      </c>
    </row>
    <row r="48" spans="1:7" x14ac:dyDescent="0.25">
      <c r="A48" s="26" t="s">
        <v>53</v>
      </c>
      <c r="B48" s="27">
        <v>247327211</v>
      </c>
      <c r="C48" s="27">
        <v>-34603846.420000002</v>
      </c>
      <c r="D48" s="28">
        <f t="shared" si="1"/>
        <v>212723364.57999998</v>
      </c>
      <c r="E48" s="27">
        <v>89979955.579999998</v>
      </c>
      <c r="F48" s="27">
        <v>89958156.799999997</v>
      </c>
      <c r="G48" s="29">
        <f t="shared" si="2"/>
        <v>122743408.99999999</v>
      </c>
    </row>
    <row r="49" spans="1:7" x14ac:dyDescent="0.25">
      <c r="A49" s="26" t="s">
        <v>54</v>
      </c>
      <c r="B49" s="27">
        <v>389350624</v>
      </c>
      <c r="C49" s="27">
        <v>-38805487.539999999</v>
      </c>
      <c r="D49" s="28">
        <f t="shared" si="1"/>
        <v>350545136.45999998</v>
      </c>
      <c r="E49" s="27">
        <v>143953275.12</v>
      </c>
      <c r="F49" s="27">
        <v>143953275.12</v>
      </c>
      <c r="G49" s="29">
        <f t="shared" si="2"/>
        <v>206591861.33999997</v>
      </c>
    </row>
    <row r="50" spans="1:7" x14ac:dyDescent="0.25">
      <c r="A50" s="26" t="s">
        <v>55</v>
      </c>
      <c r="B50" s="27">
        <v>274538384</v>
      </c>
      <c r="C50" s="27">
        <v>31547308.620000001</v>
      </c>
      <c r="D50" s="28">
        <f t="shared" si="1"/>
        <v>306085692.62</v>
      </c>
      <c r="E50" s="27">
        <v>148115430.61000001</v>
      </c>
      <c r="F50" s="27">
        <v>148115430.61000001</v>
      </c>
      <c r="G50" s="29">
        <f t="shared" si="2"/>
        <v>157970262.00999999</v>
      </c>
    </row>
    <row r="51" spans="1:7" x14ac:dyDescent="0.25">
      <c r="A51" s="26" t="s">
        <v>56</v>
      </c>
      <c r="B51" s="27">
        <v>249951228</v>
      </c>
      <c r="C51" s="27">
        <v>-6468693.8200000003</v>
      </c>
      <c r="D51" s="28">
        <f t="shared" si="1"/>
        <v>243482534.18000001</v>
      </c>
      <c r="E51" s="27">
        <v>96540615.140000001</v>
      </c>
      <c r="F51" s="27">
        <v>96471107.359999999</v>
      </c>
      <c r="G51" s="29">
        <f t="shared" si="2"/>
        <v>146941919.04000002</v>
      </c>
    </row>
    <row r="52" spans="1:7" x14ac:dyDescent="0.25">
      <c r="A52" s="26" t="s">
        <v>57</v>
      </c>
      <c r="B52" s="27">
        <v>122555906</v>
      </c>
      <c r="C52" s="27">
        <v>-7213364.1500000004</v>
      </c>
      <c r="D52" s="28">
        <f t="shared" si="1"/>
        <v>115342541.84999999</v>
      </c>
      <c r="E52" s="27">
        <v>44232279.289999999</v>
      </c>
      <c r="F52" s="27">
        <v>44215488.890000001</v>
      </c>
      <c r="G52" s="29">
        <f t="shared" si="2"/>
        <v>71110262.560000002</v>
      </c>
    </row>
    <row r="53" spans="1:7" x14ac:dyDescent="0.25">
      <c r="A53" s="26" t="s">
        <v>58</v>
      </c>
      <c r="B53" s="27">
        <v>53717550</v>
      </c>
      <c r="C53" s="27">
        <v>-1648127.29</v>
      </c>
      <c r="D53" s="28">
        <f t="shared" si="1"/>
        <v>52069422.710000001</v>
      </c>
      <c r="E53" s="27">
        <v>16942344.25</v>
      </c>
      <c r="F53" s="27">
        <v>16942344.25</v>
      </c>
      <c r="G53" s="29">
        <f t="shared" si="2"/>
        <v>35127078.460000001</v>
      </c>
    </row>
    <row r="54" spans="1:7" x14ac:dyDescent="0.25">
      <c r="A54" s="26" t="s">
        <v>59</v>
      </c>
      <c r="B54" s="27">
        <v>34972944</v>
      </c>
      <c r="C54" s="27">
        <v>153747.26999999999</v>
      </c>
      <c r="D54" s="28">
        <f t="shared" si="1"/>
        <v>35126691.270000003</v>
      </c>
      <c r="E54" s="27">
        <v>9336313.0899999999</v>
      </c>
      <c r="F54" s="27">
        <v>9336313.0899999999</v>
      </c>
      <c r="G54" s="29">
        <f t="shared" si="2"/>
        <v>25790378.180000003</v>
      </c>
    </row>
    <row r="55" spans="1:7" x14ac:dyDescent="0.25">
      <c r="A55" s="26" t="s">
        <v>60</v>
      </c>
      <c r="B55" s="27">
        <v>17473573</v>
      </c>
      <c r="C55" s="27">
        <v>987313.51</v>
      </c>
      <c r="D55" s="28">
        <f t="shared" si="1"/>
        <v>18460886.510000002</v>
      </c>
      <c r="E55" s="27">
        <v>7292406.6500000004</v>
      </c>
      <c r="F55" s="27">
        <v>7292406.6500000004</v>
      </c>
      <c r="G55" s="29">
        <f t="shared" si="2"/>
        <v>11168479.860000001</v>
      </c>
    </row>
    <row r="56" spans="1:7" x14ac:dyDescent="0.25">
      <c r="A56" s="26" t="s">
        <v>61</v>
      </c>
      <c r="B56" s="27">
        <v>955533</v>
      </c>
      <c r="C56" s="27">
        <v>0</v>
      </c>
      <c r="D56" s="28">
        <f t="shared" si="1"/>
        <v>955533</v>
      </c>
      <c r="E56" s="27">
        <v>0</v>
      </c>
      <c r="F56" s="27">
        <v>0</v>
      </c>
      <c r="G56" s="29">
        <f t="shared" si="2"/>
        <v>955533</v>
      </c>
    </row>
    <row r="57" spans="1:7" x14ac:dyDescent="0.25">
      <c r="A57" s="26" t="s">
        <v>62</v>
      </c>
      <c r="B57" s="27">
        <v>57450952</v>
      </c>
      <c r="C57" s="27">
        <v>10522087.74</v>
      </c>
      <c r="D57" s="28">
        <f t="shared" si="1"/>
        <v>67973039.739999995</v>
      </c>
      <c r="E57" s="27">
        <v>12261766.42</v>
      </c>
      <c r="F57" s="27">
        <v>12261766.42</v>
      </c>
      <c r="G57" s="29">
        <f t="shared" si="2"/>
        <v>55711273.319999993</v>
      </c>
    </row>
    <row r="58" spans="1:7" x14ac:dyDescent="0.25">
      <c r="A58" s="26" t="s">
        <v>63</v>
      </c>
      <c r="B58" s="27">
        <v>175082580</v>
      </c>
      <c r="C58" s="27">
        <v>-2119712.2400000002</v>
      </c>
      <c r="D58" s="28">
        <f t="shared" si="1"/>
        <v>172962867.75999999</v>
      </c>
      <c r="E58" s="27">
        <v>78001975.280000001</v>
      </c>
      <c r="F58" s="27">
        <v>78001975.280000001</v>
      </c>
      <c r="G58" s="29">
        <f t="shared" si="2"/>
        <v>94960892.479999989</v>
      </c>
    </row>
    <row r="59" spans="1:7" x14ac:dyDescent="0.25">
      <c r="A59" s="26" t="s">
        <v>64</v>
      </c>
      <c r="B59" s="27">
        <v>25253739</v>
      </c>
      <c r="C59" s="27">
        <v>380091.15</v>
      </c>
      <c r="D59" s="28">
        <f t="shared" si="1"/>
        <v>25633830.149999999</v>
      </c>
      <c r="E59" s="27">
        <v>11960717.08</v>
      </c>
      <c r="F59" s="27">
        <v>11960717.08</v>
      </c>
      <c r="G59" s="29">
        <f t="shared" si="2"/>
        <v>13673113.069999998</v>
      </c>
    </row>
    <row r="60" spans="1:7" x14ac:dyDescent="0.25">
      <c r="A60" s="26" t="s">
        <v>65</v>
      </c>
      <c r="B60" s="27">
        <v>42499378</v>
      </c>
      <c r="C60" s="27">
        <v>1180438.08</v>
      </c>
      <c r="D60" s="28">
        <f t="shared" si="1"/>
        <v>43679816.079999998</v>
      </c>
      <c r="E60" s="27">
        <v>18001808.530000001</v>
      </c>
      <c r="F60" s="27">
        <v>18001808.530000001</v>
      </c>
      <c r="G60" s="29">
        <f t="shared" si="2"/>
        <v>25678007.549999997</v>
      </c>
    </row>
    <row r="61" spans="1:7" x14ac:dyDescent="0.25">
      <c r="A61" s="26" t="s">
        <v>66</v>
      </c>
      <c r="B61" s="27">
        <v>44694376</v>
      </c>
      <c r="C61" s="27">
        <v>1049300.45</v>
      </c>
      <c r="D61" s="28">
        <f t="shared" si="1"/>
        <v>45743676.450000003</v>
      </c>
      <c r="E61" s="27">
        <v>17208565.82</v>
      </c>
      <c r="F61" s="27">
        <v>17208565.82</v>
      </c>
      <c r="G61" s="29">
        <f t="shared" si="2"/>
        <v>28535110.630000003</v>
      </c>
    </row>
    <row r="62" spans="1:7" x14ac:dyDescent="0.25">
      <c r="A62" s="26" t="s">
        <v>67</v>
      </c>
      <c r="B62" s="27">
        <v>47867329.539999999</v>
      </c>
      <c r="C62" s="27">
        <v>-1883355.84</v>
      </c>
      <c r="D62" s="28">
        <f t="shared" si="1"/>
        <v>45983973.699999996</v>
      </c>
      <c r="E62" s="27">
        <v>17341914.870000001</v>
      </c>
      <c r="F62" s="27">
        <v>17341914.870000001</v>
      </c>
      <c r="G62" s="29">
        <f t="shared" si="2"/>
        <v>28642058.829999994</v>
      </c>
    </row>
    <row r="63" spans="1:7" x14ac:dyDescent="0.25">
      <c r="A63" s="26" t="s">
        <v>68</v>
      </c>
      <c r="B63" s="27">
        <v>52655172</v>
      </c>
      <c r="C63" s="27">
        <v>675362.17</v>
      </c>
      <c r="D63" s="28">
        <f t="shared" si="1"/>
        <v>53330534.170000002</v>
      </c>
      <c r="E63" s="27">
        <v>22651358.98</v>
      </c>
      <c r="F63" s="27">
        <v>22651358.98</v>
      </c>
      <c r="G63" s="29">
        <f t="shared" si="2"/>
        <v>30679175.190000001</v>
      </c>
    </row>
    <row r="64" spans="1:7" x14ac:dyDescent="0.25">
      <c r="A64" s="26" t="s">
        <v>69</v>
      </c>
      <c r="B64" s="27">
        <v>22951102</v>
      </c>
      <c r="C64" s="27">
        <v>723490.8</v>
      </c>
      <c r="D64" s="28">
        <f t="shared" si="1"/>
        <v>23674592.800000001</v>
      </c>
      <c r="E64" s="27">
        <v>11546453.67</v>
      </c>
      <c r="F64" s="27">
        <v>11494156.869999999</v>
      </c>
      <c r="G64" s="29">
        <f t="shared" si="2"/>
        <v>12128139.130000001</v>
      </c>
    </row>
    <row r="65" spans="1:7" x14ac:dyDescent="0.25">
      <c r="A65" s="26" t="s">
        <v>70</v>
      </c>
      <c r="B65" s="27">
        <v>31766381</v>
      </c>
      <c r="C65" s="27">
        <v>729807.84</v>
      </c>
      <c r="D65" s="28">
        <f t="shared" si="1"/>
        <v>32496188.84</v>
      </c>
      <c r="E65" s="27">
        <v>13040234.75</v>
      </c>
      <c r="F65" s="27">
        <v>13040234.75</v>
      </c>
      <c r="G65" s="29">
        <f t="shared" si="2"/>
        <v>19455954.09</v>
      </c>
    </row>
    <row r="66" spans="1:7" x14ac:dyDescent="0.25">
      <c r="A66" s="26" t="s">
        <v>71</v>
      </c>
      <c r="B66" s="27">
        <v>43465957</v>
      </c>
      <c r="C66" s="27">
        <v>759293.21</v>
      </c>
      <c r="D66" s="28">
        <f t="shared" si="1"/>
        <v>44225250.210000001</v>
      </c>
      <c r="E66" s="27">
        <v>18588247.969999999</v>
      </c>
      <c r="F66" s="27">
        <v>18588247.969999999</v>
      </c>
      <c r="G66" s="29">
        <f t="shared" si="2"/>
        <v>25637002.240000002</v>
      </c>
    </row>
    <row r="67" spans="1:7" x14ac:dyDescent="0.25">
      <c r="A67" s="26" t="s">
        <v>72</v>
      </c>
      <c r="B67" s="27">
        <v>34397866.880000003</v>
      </c>
      <c r="C67" s="27">
        <v>1810653.46</v>
      </c>
      <c r="D67" s="28">
        <f t="shared" si="1"/>
        <v>36208520.340000004</v>
      </c>
      <c r="E67" s="27">
        <v>14837191.699999999</v>
      </c>
      <c r="F67" s="27">
        <v>14837191.699999999</v>
      </c>
      <c r="G67" s="29">
        <f t="shared" si="2"/>
        <v>21371328.640000004</v>
      </c>
    </row>
    <row r="68" spans="1:7" x14ac:dyDescent="0.25">
      <c r="A68" s="26" t="s">
        <v>73</v>
      </c>
      <c r="B68" s="27">
        <v>75586515</v>
      </c>
      <c r="C68" s="27">
        <v>-6053377.6399999997</v>
      </c>
      <c r="D68" s="28">
        <f t="shared" si="1"/>
        <v>69533137.359999999</v>
      </c>
      <c r="E68" s="27">
        <v>27107559.59</v>
      </c>
      <c r="F68" s="27">
        <v>27107559.59</v>
      </c>
      <c r="G68" s="29">
        <f t="shared" si="2"/>
        <v>42425577.769999996</v>
      </c>
    </row>
    <row r="69" spans="1:7" x14ac:dyDescent="0.25">
      <c r="A69" s="26" t="s">
        <v>74</v>
      </c>
      <c r="B69" s="27">
        <v>37778376</v>
      </c>
      <c r="C69" s="27">
        <v>103824.54</v>
      </c>
      <c r="D69" s="28">
        <f t="shared" si="1"/>
        <v>37882200.539999999</v>
      </c>
      <c r="E69" s="27">
        <v>14825849.5</v>
      </c>
      <c r="F69" s="27">
        <v>14825849.5</v>
      </c>
      <c r="G69" s="29">
        <f t="shared" si="2"/>
        <v>23056351.039999999</v>
      </c>
    </row>
    <row r="70" spans="1:7" x14ac:dyDescent="0.25">
      <c r="A70" s="26" t="s">
        <v>75</v>
      </c>
      <c r="B70" s="27">
        <v>48124930</v>
      </c>
      <c r="C70" s="27">
        <v>1482066.46</v>
      </c>
      <c r="D70" s="28">
        <f t="shared" si="1"/>
        <v>49606996.460000001</v>
      </c>
      <c r="E70" s="27">
        <v>19713498.879999999</v>
      </c>
      <c r="F70" s="27">
        <v>19713498.879999999</v>
      </c>
      <c r="G70" s="29">
        <f t="shared" si="2"/>
        <v>29893497.580000002</v>
      </c>
    </row>
    <row r="71" spans="1:7" x14ac:dyDescent="0.25">
      <c r="A71" s="26" t="s">
        <v>76</v>
      </c>
      <c r="B71" s="27">
        <v>48181382</v>
      </c>
      <c r="C71" s="27">
        <v>5062168.51</v>
      </c>
      <c r="D71" s="28">
        <f t="shared" si="1"/>
        <v>53243550.509999998</v>
      </c>
      <c r="E71" s="27">
        <v>25231924.02</v>
      </c>
      <c r="F71" s="27">
        <v>25231924.02</v>
      </c>
      <c r="G71" s="29">
        <f t="shared" si="2"/>
        <v>28011626.489999998</v>
      </c>
    </row>
    <row r="72" spans="1:7" x14ac:dyDescent="0.25">
      <c r="A72" s="26" t="s">
        <v>77</v>
      </c>
      <c r="B72" s="27">
        <v>32289675</v>
      </c>
      <c r="C72" s="27">
        <v>-359474.92</v>
      </c>
      <c r="D72" s="28">
        <f t="shared" si="1"/>
        <v>31930200.079999998</v>
      </c>
      <c r="E72" s="27">
        <v>13447557.220000001</v>
      </c>
      <c r="F72" s="27">
        <v>13447557.220000001</v>
      </c>
      <c r="G72" s="29">
        <f t="shared" si="2"/>
        <v>18482642.859999999</v>
      </c>
    </row>
    <row r="73" spans="1:7" x14ac:dyDescent="0.25">
      <c r="A73" s="26" t="s">
        <v>78</v>
      </c>
      <c r="B73" s="27">
        <v>52793611</v>
      </c>
      <c r="C73" s="27">
        <v>-3942697</v>
      </c>
      <c r="D73" s="28">
        <f t="shared" si="1"/>
        <v>48850914</v>
      </c>
      <c r="E73" s="27">
        <v>19284885.469999999</v>
      </c>
      <c r="F73" s="27">
        <v>19284885.469999999</v>
      </c>
      <c r="G73" s="29">
        <f t="shared" si="2"/>
        <v>29566028.530000001</v>
      </c>
    </row>
    <row r="74" spans="1:7" x14ac:dyDescent="0.25">
      <c r="A74" s="26" t="s">
        <v>79</v>
      </c>
      <c r="B74" s="27">
        <v>47433800</v>
      </c>
      <c r="C74" s="27">
        <v>1903054.54</v>
      </c>
      <c r="D74" s="28">
        <f t="shared" si="1"/>
        <v>49336854.539999999</v>
      </c>
      <c r="E74" s="27">
        <v>19553538.34</v>
      </c>
      <c r="F74" s="27">
        <v>19553538.34</v>
      </c>
      <c r="G74" s="29">
        <f t="shared" si="2"/>
        <v>29783316.199999999</v>
      </c>
    </row>
    <row r="75" spans="1:7" x14ac:dyDescent="0.25">
      <c r="A75" s="26" t="s">
        <v>80</v>
      </c>
      <c r="B75" s="27">
        <v>39003703</v>
      </c>
      <c r="C75" s="27">
        <v>-830561.98</v>
      </c>
      <c r="D75" s="28">
        <f t="shared" ref="D75:D79" si="3">B75+C75</f>
        <v>38173141.020000003</v>
      </c>
      <c r="E75" s="27">
        <v>16746410.91</v>
      </c>
      <c r="F75" s="27">
        <v>16746410.91</v>
      </c>
      <c r="G75" s="29">
        <f t="shared" ref="G75:G79" si="4">D75-E75</f>
        <v>21426730.110000003</v>
      </c>
    </row>
    <row r="76" spans="1:7" x14ac:dyDescent="0.25">
      <c r="A76" s="26" t="s">
        <v>81</v>
      </c>
      <c r="B76" s="27">
        <v>30757231</v>
      </c>
      <c r="C76" s="27">
        <v>2667121.39</v>
      </c>
      <c r="D76" s="28">
        <f t="shared" si="3"/>
        <v>33424352.390000001</v>
      </c>
      <c r="E76" s="27">
        <v>12980345.560000001</v>
      </c>
      <c r="F76" s="27">
        <v>12980345.560000001</v>
      </c>
      <c r="G76" s="29">
        <f t="shared" si="4"/>
        <v>20444006.829999998</v>
      </c>
    </row>
    <row r="77" spans="1:7" x14ac:dyDescent="0.25">
      <c r="A77" s="26" t="s">
        <v>82</v>
      </c>
      <c r="B77" s="27">
        <v>36967658.990000002</v>
      </c>
      <c r="C77" s="27">
        <v>-469175.31</v>
      </c>
      <c r="D77" s="28">
        <f t="shared" si="3"/>
        <v>36498483.68</v>
      </c>
      <c r="E77" s="27">
        <v>14406575.49</v>
      </c>
      <c r="F77" s="27">
        <v>14406575.49</v>
      </c>
      <c r="G77" s="29">
        <f t="shared" si="4"/>
        <v>22091908.189999998</v>
      </c>
    </row>
    <row r="78" spans="1:7" x14ac:dyDescent="0.25">
      <c r="A78" s="26" t="s">
        <v>83</v>
      </c>
      <c r="B78" s="27">
        <v>41885259</v>
      </c>
      <c r="C78" s="27">
        <v>1356509.52</v>
      </c>
      <c r="D78" s="28">
        <f t="shared" si="3"/>
        <v>43241768.520000003</v>
      </c>
      <c r="E78" s="27">
        <v>18336571.289999999</v>
      </c>
      <c r="F78" s="27">
        <v>18336571.289999999</v>
      </c>
      <c r="G78" s="29">
        <f t="shared" si="4"/>
        <v>24905197.230000004</v>
      </c>
    </row>
    <row r="79" spans="1:7" x14ac:dyDescent="0.25">
      <c r="A79" s="26" t="s">
        <v>84</v>
      </c>
      <c r="B79" s="27">
        <v>17741485</v>
      </c>
      <c r="C79" s="27">
        <v>141014.17000000001</v>
      </c>
      <c r="D79" s="28">
        <f t="shared" si="3"/>
        <v>17882499.170000002</v>
      </c>
      <c r="E79" s="27">
        <v>7692052.25</v>
      </c>
      <c r="F79" s="27">
        <v>7692052.25</v>
      </c>
      <c r="G79" s="29">
        <f t="shared" si="4"/>
        <v>10190446.920000002</v>
      </c>
    </row>
    <row r="80" spans="1:7" x14ac:dyDescent="0.25">
      <c r="A80" s="30" t="s">
        <v>85</v>
      </c>
      <c r="B80" s="31"/>
      <c r="C80" s="31"/>
      <c r="D80" s="31"/>
      <c r="E80" s="31"/>
      <c r="F80" s="31"/>
      <c r="G80" s="32"/>
    </row>
    <row r="81" spans="1:7" x14ac:dyDescent="0.25">
      <c r="A81" s="33" t="s">
        <v>86</v>
      </c>
      <c r="B81" s="34">
        <f>SUM(B82:B151)</f>
        <v>8971741724</v>
      </c>
      <c r="C81" s="34">
        <f t="shared" ref="C81:G81" si="5">SUM(C82:C151)</f>
        <v>573951108.23000014</v>
      </c>
      <c r="D81" s="34">
        <f t="shared" si="5"/>
        <v>9545692832.2299995</v>
      </c>
      <c r="E81" s="34">
        <f t="shared" si="5"/>
        <v>3439665845.5899992</v>
      </c>
      <c r="F81" s="34">
        <f t="shared" si="5"/>
        <v>3439524585.7699995</v>
      </c>
      <c r="G81" s="35">
        <f t="shared" si="5"/>
        <v>6106026986.6400023</v>
      </c>
    </row>
    <row r="82" spans="1:7" x14ac:dyDescent="0.25">
      <c r="A82" s="26" t="s">
        <v>15</v>
      </c>
      <c r="B82" s="27">
        <v>4942929</v>
      </c>
      <c r="C82" s="27">
        <v>-117369.88</v>
      </c>
      <c r="D82" s="28">
        <f t="shared" ref="D82:D150" si="6">B82+C82</f>
        <v>4825559.12</v>
      </c>
      <c r="E82" s="27">
        <v>2010667.98</v>
      </c>
      <c r="F82" s="27">
        <v>2010667.98</v>
      </c>
      <c r="G82" s="29">
        <f t="shared" ref="G82:G150" si="7">D82-E82</f>
        <v>2814891.14</v>
      </c>
    </row>
    <row r="83" spans="1:7" x14ac:dyDescent="0.25">
      <c r="A83" s="26" t="s">
        <v>16</v>
      </c>
      <c r="B83" s="27">
        <v>5769830</v>
      </c>
      <c r="C83" s="27">
        <v>-250683.51999999999</v>
      </c>
      <c r="D83" s="28">
        <f t="shared" si="6"/>
        <v>5519146.4800000004</v>
      </c>
      <c r="E83" s="27">
        <v>2511483.15</v>
      </c>
      <c r="F83" s="27">
        <v>2511483.15</v>
      </c>
      <c r="G83" s="29">
        <f t="shared" si="7"/>
        <v>3007663.3300000005</v>
      </c>
    </row>
    <row r="84" spans="1:7" x14ac:dyDescent="0.25">
      <c r="A84" s="26" t="s">
        <v>17</v>
      </c>
      <c r="B84" s="27">
        <v>2471615</v>
      </c>
      <c r="C84" s="27">
        <v>350530.27</v>
      </c>
      <c r="D84" s="28">
        <f t="shared" si="6"/>
        <v>2822145.27</v>
      </c>
      <c r="E84" s="27">
        <v>891674.11</v>
      </c>
      <c r="F84" s="27">
        <v>891674.11</v>
      </c>
      <c r="G84" s="29">
        <f t="shared" si="7"/>
        <v>1930471.1600000001</v>
      </c>
    </row>
    <row r="85" spans="1:7" x14ac:dyDescent="0.25">
      <c r="A85" s="26" t="s">
        <v>18</v>
      </c>
      <c r="B85" s="27">
        <v>11156541</v>
      </c>
      <c r="C85" s="27">
        <v>347224.71</v>
      </c>
      <c r="D85" s="28">
        <f t="shared" si="6"/>
        <v>11503765.710000001</v>
      </c>
      <c r="E85" s="27">
        <v>493701.64</v>
      </c>
      <c r="F85" s="27">
        <v>493701.64</v>
      </c>
      <c r="G85" s="29">
        <f t="shared" si="7"/>
        <v>11010064.07</v>
      </c>
    </row>
    <row r="86" spans="1:7" x14ac:dyDescent="0.25">
      <c r="A86" s="26" t="s">
        <v>19</v>
      </c>
      <c r="B86" s="27">
        <v>1041822</v>
      </c>
      <c r="C86" s="27">
        <v>163762.39000000001</v>
      </c>
      <c r="D86" s="28">
        <f t="shared" si="6"/>
        <v>1205584.3900000001</v>
      </c>
      <c r="E86" s="27">
        <v>811107.09</v>
      </c>
      <c r="F86" s="27">
        <v>811107.09</v>
      </c>
      <c r="G86" s="29">
        <f t="shared" si="7"/>
        <v>394477.30000000016</v>
      </c>
    </row>
    <row r="87" spans="1:7" x14ac:dyDescent="0.25">
      <c r="A87" s="26" t="s">
        <v>20</v>
      </c>
      <c r="B87" s="27">
        <v>3620973</v>
      </c>
      <c r="C87" s="27">
        <v>4988334.97</v>
      </c>
      <c r="D87" s="28">
        <f t="shared" si="6"/>
        <v>8609307.9699999988</v>
      </c>
      <c r="E87" s="27">
        <v>2253758.25</v>
      </c>
      <c r="F87" s="27">
        <v>2253758.25</v>
      </c>
      <c r="G87" s="29">
        <f t="shared" si="7"/>
        <v>6355549.7199999988</v>
      </c>
    </row>
    <row r="88" spans="1:7" x14ac:dyDescent="0.25">
      <c r="A88" s="26" t="s">
        <v>21</v>
      </c>
      <c r="B88" s="27">
        <v>20038869</v>
      </c>
      <c r="C88" s="27">
        <v>-3097295.65</v>
      </c>
      <c r="D88" s="28">
        <f t="shared" si="6"/>
        <v>16941573.350000001</v>
      </c>
      <c r="E88" s="27">
        <v>5810098.25</v>
      </c>
      <c r="F88" s="27">
        <v>5810098.25</v>
      </c>
      <c r="G88" s="29">
        <f t="shared" si="7"/>
        <v>11131475.100000001</v>
      </c>
    </row>
    <row r="89" spans="1:7" x14ac:dyDescent="0.25">
      <c r="A89" s="26" t="s">
        <v>22</v>
      </c>
      <c r="B89" s="27">
        <v>24977050</v>
      </c>
      <c r="C89" s="27">
        <v>-421915.41</v>
      </c>
      <c r="D89" s="28">
        <f t="shared" si="6"/>
        <v>24555134.59</v>
      </c>
      <c r="E89" s="27">
        <v>9958193.5600000005</v>
      </c>
      <c r="F89" s="27">
        <v>9958193.5600000005</v>
      </c>
      <c r="G89" s="29">
        <f t="shared" si="7"/>
        <v>14596941.029999999</v>
      </c>
    </row>
    <row r="90" spans="1:7" x14ac:dyDescent="0.25">
      <c r="A90" s="26" t="s">
        <v>23</v>
      </c>
      <c r="B90" s="27">
        <v>30902591</v>
      </c>
      <c r="C90" s="27">
        <v>71974.52</v>
      </c>
      <c r="D90" s="28">
        <f t="shared" si="6"/>
        <v>30974565.52</v>
      </c>
      <c r="E90" s="27">
        <v>13075106.800000001</v>
      </c>
      <c r="F90" s="27">
        <v>13075106.800000001</v>
      </c>
      <c r="G90" s="29">
        <f t="shared" si="7"/>
        <v>17899458.719999999</v>
      </c>
    </row>
    <row r="91" spans="1:7" x14ac:dyDescent="0.25">
      <c r="A91" s="26" t="s">
        <v>24</v>
      </c>
      <c r="B91" s="27">
        <v>352078</v>
      </c>
      <c r="C91" s="27">
        <v>40764</v>
      </c>
      <c r="D91" s="28">
        <f t="shared" si="6"/>
        <v>392842</v>
      </c>
      <c r="E91" s="27">
        <v>131185.72</v>
      </c>
      <c r="F91" s="27">
        <v>131185.72</v>
      </c>
      <c r="G91" s="29">
        <f t="shared" si="7"/>
        <v>261656.28</v>
      </c>
    </row>
    <row r="92" spans="1:7" x14ac:dyDescent="0.25">
      <c r="A92" s="26" t="s">
        <v>25</v>
      </c>
      <c r="B92" s="27">
        <v>27916794</v>
      </c>
      <c r="C92" s="27">
        <v>-217088.33</v>
      </c>
      <c r="D92" s="28">
        <f t="shared" si="6"/>
        <v>27699705.670000002</v>
      </c>
      <c r="E92" s="27">
        <v>11529750.26</v>
      </c>
      <c r="F92" s="27">
        <v>11390722.98</v>
      </c>
      <c r="G92" s="29">
        <f t="shared" si="7"/>
        <v>16169955.410000002</v>
      </c>
    </row>
    <row r="93" spans="1:7" x14ac:dyDescent="0.25">
      <c r="A93" s="26" t="s">
        <v>26</v>
      </c>
      <c r="B93" s="27">
        <v>216575926</v>
      </c>
      <c r="C93" s="27">
        <v>133944123.61</v>
      </c>
      <c r="D93" s="28">
        <f t="shared" si="6"/>
        <v>350520049.61000001</v>
      </c>
      <c r="E93" s="27">
        <v>273893909.69</v>
      </c>
      <c r="F93" s="27">
        <v>273893909.69</v>
      </c>
      <c r="G93" s="29">
        <f t="shared" si="7"/>
        <v>76626139.920000017</v>
      </c>
    </row>
    <row r="94" spans="1:7" x14ac:dyDescent="0.25">
      <c r="A94" s="26" t="s">
        <v>27</v>
      </c>
      <c r="B94" s="27">
        <v>23621773</v>
      </c>
      <c r="C94" s="27">
        <v>15039846.83</v>
      </c>
      <c r="D94" s="28">
        <f t="shared" si="6"/>
        <v>38661619.829999998</v>
      </c>
      <c r="E94" s="27">
        <v>8381792.7800000003</v>
      </c>
      <c r="F94" s="27">
        <v>8381792.7800000003</v>
      </c>
      <c r="G94" s="29">
        <f t="shared" si="7"/>
        <v>30279827.049999997</v>
      </c>
    </row>
    <row r="95" spans="1:7" x14ac:dyDescent="0.25">
      <c r="A95" s="26" t="s">
        <v>28</v>
      </c>
      <c r="B95" s="27">
        <v>327465827</v>
      </c>
      <c r="C95" s="27">
        <v>14134608.880000001</v>
      </c>
      <c r="D95" s="28">
        <f t="shared" si="6"/>
        <v>341600435.88</v>
      </c>
      <c r="E95" s="27">
        <v>125746475.55</v>
      </c>
      <c r="F95" s="27">
        <v>125746475.55</v>
      </c>
      <c r="G95" s="29">
        <f t="shared" si="7"/>
        <v>215853960.32999998</v>
      </c>
    </row>
    <row r="96" spans="1:7" x14ac:dyDescent="0.25">
      <c r="A96" s="26" t="s">
        <v>29</v>
      </c>
      <c r="B96" s="27">
        <v>384694494</v>
      </c>
      <c r="C96" s="27">
        <v>9353150.0600000005</v>
      </c>
      <c r="D96" s="28">
        <f t="shared" si="6"/>
        <v>394047644.06</v>
      </c>
      <c r="E96" s="27">
        <v>147966034.22</v>
      </c>
      <c r="F96" s="27">
        <v>147966034.22</v>
      </c>
      <c r="G96" s="29">
        <f t="shared" si="7"/>
        <v>246081609.84</v>
      </c>
    </row>
    <row r="97" spans="1:7" x14ac:dyDescent="0.25">
      <c r="A97" s="26" t="s">
        <v>30</v>
      </c>
      <c r="B97" s="27">
        <v>461621928</v>
      </c>
      <c r="C97" s="27">
        <v>28174720.18</v>
      </c>
      <c r="D97" s="28">
        <f t="shared" si="6"/>
        <v>489796648.18000001</v>
      </c>
      <c r="E97" s="27">
        <v>176606308.63999999</v>
      </c>
      <c r="F97" s="27">
        <v>176606308.63999999</v>
      </c>
      <c r="G97" s="29">
        <f t="shared" si="7"/>
        <v>313190339.54000002</v>
      </c>
    </row>
    <row r="98" spans="1:7" x14ac:dyDescent="0.25">
      <c r="A98" s="26" t="s">
        <v>31</v>
      </c>
      <c r="B98" s="27">
        <v>315319084</v>
      </c>
      <c r="C98" s="27">
        <v>13749707.59</v>
      </c>
      <c r="D98" s="28">
        <f t="shared" si="6"/>
        <v>329068791.58999997</v>
      </c>
      <c r="E98" s="27">
        <v>116667162.72</v>
      </c>
      <c r="F98" s="27">
        <v>116664930.18000001</v>
      </c>
      <c r="G98" s="29">
        <f t="shared" si="7"/>
        <v>212401628.86999997</v>
      </c>
    </row>
    <row r="99" spans="1:7" x14ac:dyDescent="0.25">
      <c r="A99" s="26" t="s">
        <v>32</v>
      </c>
      <c r="B99" s="27">
        <v>379477784</v>
      </c>
      <c r="C99" s="27">
        <v>19283156</v>
      </c>
      <c r="D99" s="28">
        <f t="shared" si="6"/>
        <v>398760940</v>
      </c>
      <c r="E99" s="27">
        <v>136216925.65000001</v>
      </c>
      <c r="F99" s="27">
        <v>136216925.65000001</v>
      </c>
      <c r="G99" s="29">
        <f t="shared" si="7"/>
        <v>262544014.34999999</v>
      </c>
    </row>
    <row r="100" spans="1:7" x14ac:dyDescent="0.25">
      <c r="A100" s="26" t="s">
        <v>33</v>
      </c>
      <c r="B100" s="27">
        <v>500114006</v>
      </c>
      <c r="C100" s="27">
        <v>14953311.08</v>
      </c>
      <c r="D100" s="28">
        <f t="shared" si="6"/>
        <v>515067317.07999998</v>
      </c>
      <c r="E100" s="27">
        <v>182869530.31999999</v>
      </c>
      <c r="F100" s="27">
        <v>182869530.31999999</v>
      </c>
      <c r="G100" s="29">
        <f t="shared" si="7"/>
        <v>332197786.75999999</v>
      </c>
    </row>
    <row r="101" spans="1:7" x14ac:dyDescent="0.25">
      <c r="A101" s="26" t="s">
        <v>34</v>
      </c>
      <c r="B101" s="27">
        <v>511227018</v>
      </c>
      <c r="C101" s="27">
        <v>30463386.02</v>
      </c>
      <c r="D101" s="28">
        <f t="shared" si="6"/>
        <v>541690404.01999998</v>
      </c>
      <c r="E101" s="27">
        <v>192672913.91999999</v>
      </c>
      <c r="F101" s="27">
        <v>192672913.91999999</v>
      </c>
      <c r="G101" s="29">
        <f t="shared" si="7"/>
        <v>349017490.10000002</v>
      </c>
    </row>
    <row r="102" spans="1:7" x14ac:dyDescent="0.25">
      <c r="A102" s="26" t="s">
        <v>35</v>
      </c>
      <c r="B102" s="27">
        <v>335218444</v>
      </c>
      <c r="C102" s="27">
        <v>7790305.21</v>
      </c>
      <c r="D102" s="28">
        <f t="shared" si="6"/>
        <v>343008749.20999998</v>
      </c>
      <c r="E102" s="27">
        <v>118686546.59999999</v>
      </c>
      <c r="F102" s="27">
        <v>118686546.59999999</v>
      </c>
      <c r="G102" s="29">
        <f t="shared" si="7"/>
        <v>224322202.60999998</v>
      </c>
    </row>
    <row r="103" spans="1:7" x14ac:dyDescent="0.25">
      <c r="A103" s="26" t="s">
        <v>36</v>
      </c>
      <c r="B103" s="27">
        <v>214365596.44</v>
      </c>
      <c r="C103" s="27">
        <v>8791981.6400000006</v>
      </c>
      <c r="D103" s="28">
        <f t="shared" si="6"/>
        <v>223157578.07999998</v>
      </c>
      <c r="E103" s="27">
        <v>63659439.799999997</v>
      </c>
      <c r="F103" s="27">
        <v>63659439.799999997</v>
      </c>
      <c r="G103" s="29">
        <f t="shared" si="7"/>
        <v>159498138.27999997</v>
      </c>
    </row>
    <row r="104" spans="1:7" x14ac:dyDescent="0.25">
      <c r="A104" s="26" t="s">
        <v>37</v>
      </c>
      <c r="B104" s="27">
        <v>378818632.73000002</v>
      </c>
      <c r="C104" s="27">
        <v>20699899.73</v>
      </c>
      <c r="D104" s="28">
        <f t="shared" si="6"/>
        <v>399518532.46000004</v>
      </c>
      <c r="E104" s="27">
        <v>142518894.75999999</v>
      </c>
      <c r="F104" s="27">
        <v>142518894.75999999</v>
      </c>
      <c r="G104" s="29">
        <f t="shared" si="7"/>
        <v>256999637.70000005</v>
      </c>
    </row>
    <row r="105" spans="1:7" x14ac:dyDescent="0.25">
      <c r="A105" s="26" t="s">
        <v>38</v>
      </c>
      <c r="B105" s="27">
        <v>139976208</v>
      </c>
      <c r="C105" s="27">
        <v>6223576.6200000001</v>
      </c>
      <c r="D105" s="28">
        <f t="shared" si="6"/>
        <v>146199784.62</v>
      </c>
      <c r="E105" s="27">
        <v>53789557.590000004</v>
      </c>
      <c r="F105" s="27">
        <v>53789557.590000004</v>
      </c>
      <c r="G105" s="29">
        <f t="shared" si="7"/>
        <v>92410227.030000001</v>
      </c>
    </row>
    <row r="106" spans="1:7" x14ac:dyDescent="0.25">
      <c r="A106" s="26" t="s">
        <v>39</v>
      </c>
      <c r="B106" s="27">
        <v>196469486</v>
      </c>
      <c r="C106" s="27">
        <v>-2581909.4500000002</v>
      </c>
      <c r="D106" s="28">
        <f t="shared" si="6"/>
        <v>193887576.55000001</v>
      </c>
      <c r="E106" s="27">
        <v>74880917.25</v>
      </c>
      <c r="F106" s="27">
        <v>74880917.25</v>
      </c>
      <c r="G106" s="29">
        <f t="shared" si="7"/>
        <v>119006659.30000001</v>
      </c>
    </row>
    <row r="107" spans="1:7" x14ac:dyDescent="0.25">
      <c r="A107" s="26" t="s">
        <v>40</v>
      </c>
      <c r="B107" s="27">
        <v>299759640</v>
      </c>
      <c r="C107" s="27">
        <v>-966696.62</v>
      </c>
      <c r="D107" s="28">
        <f t="shared" si="6"/>
        <v>298792943.38</v>
      </c>
      <c r="E107" s="27">
        <v>115417688.23999999</v>
      </c>
      <c r="F107" s="27">
        <v>115417688.23999999</v>
      </c>
      <c r="G107" s="29">
        <f t="shared" si="7"/>
        <v>183375255.13999999</v>
      </c>
    </row>
    <row r="108" spans="1:7" x14ac:dyDescent="0.25">
      <c r="A108" s="26" t="s">
        <v>41</v>
      </c>
      <c r="B108" s="27">
        <v>1043891695.83</v>
      </c>
      <c r="C108" s="27">
        <v>77781190.489999995</v>
      </c>
      <c r="D108" s="28">
        <f t="shared" si="6"/>
        <v>1121672886.3199999</v>
      </c>
      <c r="E108" s="27">
        <v>393550918.83999997</v>
      </c>
      <c r="F108" s="27">
        <v>393550918.83999997</v>
      </c>
      <c r="G108" s="29">
        <f t="shared" si="7"/>
        <v>728121967.48000002</v>
      </c>
    </row>
    <row r="109" spans="1:7" x14ac:dyDescent="0.25">
      <c r="A109" s="26" t="s">
        <v>42</v>
      </c>
      <c r="B109" s="27">
        <v>92539024</v>
      </c>
      <c r="C109" s="27">
        <v>10344152.310000001</v>
      </c>
      <c r="D109" s="28">
        <f t="shared" si="6"/>
        <v>102883176.31</v>
      </c>
      <c r="E109" s="27">
        <v>29697910.510000002</v>
      </c>
      <c r="F109" s="27">
        <v>29697910.510000002</v>
      </c>
      <c r="G109" s="29">
        <f t="shared" si="7"/>
        <v>73185265.799999997</v>
      </c>
    </row>
    <row r="110" spans="1:7" x14ac:dyDescent="0.25">
      <c r="A110" s="26" t="s">
        <v>43</v>
      </c>
      <c r="B110" s="27">
        <v>74185242</v>
      </c>
      <c r="C110" s="27">
        <v>8502813.0600000005</v>
      </c>
      <c r="D110" s="28">
        <f t="shared" si="6"/>
        <v>82688055.060000002</v>
      </c>
      <c r="E110" s="27">
        <v>24042565.91</v>
      </c>
      <c r="F110" s="27">
        <v>24042565.91</v>
      </c>
      <c r="G110" s="29">
        <f t="shared" si="7"/>
        <v>58645489.150000006</v>
      </c>
    </row>
    <row r="111" spans="1:7" x14ac:dyDescent="0.25">
      <c r="A111" s="26" t="s">
        <v>44</v>
      </c>
      <c r="B111" s="27">
        <v>161486816</v>
      </c>
      <c r="C111" s="27">
        <v>-2815007.19</v>
      </c>
      <c r="D111" s="28">
        <f t="shared" si="6"/>
        <v>158671808.81</v>
      </c>
      <c r="E111" s="27">
        <v>57730869.549999997</v>
      </c>
      <c r="F111" s="27">
        <v>57730869.549999997</v>
      </c>
      <c r="G111" s="29">
        <f t="shared" si="7"/>
        <v>100940939.26000001</v>
      </c>
    </row>
    <row r="112" spans="1:7" x14ac:dyDescent="0.25">
      <c r="A112" s="26" t="s">
        <v>45</v>
      </c>
      <c r="B112" s="27">
        <v>118568083</v>
      </c>
      <c r="C112" s="27">
        <v>2262056.16</v>
      </c>
      <c r="D112" s="28">
        <f t="shared" si="6"/>
        <v>120830139.16</v>
      </c>
      <c r="E112" s="27">
        <v>41723964.950000003</v>
      </c>
      <c r="F112" s="27">
        <v>41723964.950000003</v>
      </c>
      <c r="G112" s="29">
        <f t="shared" si="7"/>
        <v>79106174.209999993</v>
      </c>
    </row>
    <row r="113" spans="1:7" x14ac:dyDescent="0.25">
      <c r="A113" s="26" t="s">
        <v>46</v>
      </c>
      <c r="B113" s="27">
        <v>96016896</v>
      </c>
      <c r="C113" s="27">
        <v>13406154.369999999</v>
      </c>
      <c r="D113" s="28">
        <f t="shared" si="6"/>
        <v>109423050.37</v>
      </c>
      <c r="E113" s="27">
        <v>32782626.09</v>
      </c>
      <c r="F113" s="27">
        <v>32782626.09</v>
      </c>
      <c r="G113" s="29">
        <f t="shared" si="7"/>
        <v>76640424.280000001</v>
      </c>
    </row>
    <row r="114" spans="1:7" x14ac:dyDescent="0.25">
      <c r="A114" s="26" t="s">
        <v>47</v>
      </c>
      <c r="B114" s="27">
        <v>110308601</v>
      </c>
      <c r="C114" s="27">
        <v>1781462.53</v>
      </c>
      <c r="D114" s="28">
        <f t="shared" si="6"/>
        <v>112090063.53</v>
      </c>
      <c r="E114" s="27">
        <v>31349770.710000001</v>
      </c>
      <c r="F114" s="27">
        <v>31349770.710000001</v>
      </c>
      <c r="G114" s="29">
        <f t="shared" si="7"/>
        <v>80740292.819999993</v>
      </c>
    </row>
    <row r="115" spans="1:7" x14ac:dyDescent="0.25">
      <c r="A115" s="26" t="s">
        <v>48</v>
      </c>
      <c r="B115" s="27">
        <v>168868016</v>
      </c>
      <c r="C115" s="27">
        <v>-3424278.64</v>
      </c>
      <c r="D115" s="28">
        <f t="shared" si="6"/>
        <v>165443737.36000001</v>
      </c>
      <c r="E115" s="27">
        <v>57117444.530000001</v>
      </c>
      <c r="F115" s="27">
        <v>57117444.530000001</v>
      </c>
      <c r="G115" s="29">
        <f t="shared" si="7"/>
        <v>108326292.83000001</v>
      </c>
    </row>
    <row r="116" spans="1:7" x14ac:dyDescent="0.25">
      <c r="A116" s="26" t="s">
        <v>49</v>
      </c>
      <c r="B116" s="27">
        <v>171401250</v>
      </c>
      <c r="C116" s="27">
        <v>24002866.559999999</v>
      </c>
      <c r="D116" s="28">
        <f t="shared" si="6"/>
        <v>195404116.56</v>
      </c>
      <c r="E116" s="27">
        <v>57779871.409999996</v>
      </c>
      <c r="F116" s="27">
        <v>57779871.409999996</v>
      </c>
      <c r="G116" s="29">
        <f t="shared" si="7"/>
        <v>137624245.15000001</v>
      </c>
    </row>
    <row r="117" spans="1:7" x14ac:dyDescent="0.25">
      <c r="A117" s="26" t="s">
        <v>50</v>
      </c>
      <c r="B117" s="27">
        <v>166888704</v>
      </c>
      <c r="C117" s="27">
        <v>-6814138.7000000002</v>
      </c>
      <c r="D117" s="28">
        <f t="shared" si="6"/>
        <v>160074565.30000001</v>
      </c>
      <c r="E117" s="27">
        <v>61579419.649999999</v>
      </c>
      <c r="F117" s="27">
        <v>61579419.649999999</v>
      </c>
      <c r="G117" s="29">
        <f t="shared" si="7"/>
        <v>98495145.650000006</v>
      </c>
    </row>
    <row r="118" spans="1:7" x14ac:dyDescent="0.25">
      <c r="A118" s="26" t="s">
        <v>51</v>
      </c>
      <c r="B118" s="27">
        <v>120612737</v>
      </c>
      <c r="C118" s="27">
        <v>14171385.59</v>
      </c>
      <c r="D118" s="28">
        <f t="shared" si="6"/>
        <v>134784122.59</v>
      </c>
      <c r="E118" s="27">
        <v>36442577.359999999</v>
      </c>
      <c r="F118" s="27">
        <v>36442577.359999999</v>
      </c>
      <c r="G118" s="29">
        <f t="shared" si="7"/>
        <v>98341545.230000004</v>
      </c>
    </row>
    <row r="119" spans="1:7" x14ac:dyDescent="0.25">
      <c r="A119" s="26" t="s">
        <v>52</v>
      </c>
      <c r="B119" s="27">
        <v>121162825</v>
      </c>
      <c r="C119" s="27">
        <v>-10342032.26</v>
      </c>
      <c r="D119" s="28">
        <f t="shared" si="6"/>
        <v>110820792.73999999</v>
      </c>
      <c r="E119" s="27">
        <v>47653742.899999999</v>
      </c>
      <c r="F119" s="27">
        <v>47653742.899999999</v>
      </c>
      <c r="G119" s="29">
        <f t="shared" si="7"/>
        <v>63167049.839999996</v>
      </c>
    </row>
    <row r="120" spans="1:7" x14ac:dyDescent="0.25">
      <c r="A120" s="26" t="s">
        <v>53</v>
      </c>
      <c r="B120" s="27">
        <v>201610361</v>
      </c>
      <c r="C120" s="27">
        <v>19872638.120000001</v>
      </c>
      <c r="D120" s="28">
        <f t="shared" si="6"/>
        <v>221482999.12</v>
      </c>
      <c r="E120" s="27">
        <v>72921478.019999996</v>
      </c>
      <c r="F120" s="27">
        <v>72921478.019999996</v>
      </c>
      <c r="G120" s="29">
        <f t="shared" si="7"/>
        <v>148561521.10000002</v>
      </c>
    </row>
    <row r="121" spans="1:7" x14ac:dyDescent="0.25">
      <c r="A121" s="26" t="s">
        <v>54</v>
      </c>
      <c r="B121" s="27">
        <v>164238061</v>
      </c>
      <c r="C121" s="27">
        <v>10987719.91</v>
      </c>
      <c r="D121" s="28">
        <f t="shared" si="6"/>
        <v>175225780.91</v>
      </c>
      <c r="E121" s="27">
        <v>43492443.100000001</v>
      </c>
      <c r="F121" s="27">
        <v>43492443.100000001</v>
      </c>
      <c r="G121" s="29">
        <f t="shared" si="7"/>
        <v>131733337.81</v>
      </c>
    </row>
    <row r="122" spans="1:7" x14ac:dyDescent="0.25">
      <c r="A122" s="26" t="s">
        <v>55</v>
      </c>
      <c r="B122" s="27">
        <v>124771124</v>
      </c>
      <c r="C122" s="27">
        <v>8284489.71</v>
      </c>
      <c r="D122" s="28">
        <f t="shared" si="6"/>
        <v>133055613.70999999</v>
      </c>
      <c r="E122" s="27">
        <v>44224426.200000003</v>
      </c>
      <c r="F122" s="27">
        <v>44224426.200000003</v>
      </c>
      <c r="G122" s="29">
        <f t="shared" si="7"/>
        <v>88831187.50999999</v>
      </c>
    </row>
    <row r="123" spans="1:7" x14ac:dyDescent="0.25">
      <c r="A123" s="26" t="s">
        <v>56</v>
      </c>
      <c r="B123" s="27">
        <v>98467235</v>
      </c>
      <c r="C123" s="27">
        <v>9879381.9100000001</v>
      </c>
      <c r="D123" s="28">
        <f t="shared" si="6"/>
        <v>108346616.91</v>
      </c>
      <c r="E123" s="27">
        <v>32744165.68</v>
      </c>
      <c r="F123" s="27">
        <v>32744165.68</v>
      </c>
      <c r="G123" s="29">
        <f t="shared" si="7"/>
        <v>75602451.229999989</v>
      </c>
    </row>
    <row r="124" spans="1:7" x14ac:dyDescent="0.25">
      <c r="A124" s="26" t="s">
        <v>57</v>
      </c>
      <c r="B124" s="27">
        <v>75469665</v>
      </c>
      <c r="C124" s="27">
        <v>11676224.439999999</v>
      </c>
      <c r="D124" s="28">
        <f t="shared" si="6"/>
        <v>87145889.439999998</v>
      </c>
      <c r="E124" s="27">
        <v>25989532.93</v>
      </c>
      <c r="F124" s="27">
        <v>25989532.93</v>
      </c>
      <c r="G124" s="29">
        <f t="shared" si="7"/>
        <v>61156356.509999998</v>
      </c>
    </row>
    <row r="125" spans="1:7" x14ac:dyDescent="0.25">
      <c r="A125" s="26" t="s">
        <v>58</v>
      </c>
      <c r="B125" s="27">
        <v>56353930</v>
      </c>
      <c r="C125" s="27">
        <v>5642657.96</v>
      </c>
      <c r="D125" s="28">
        <f t="shared" si="6"/>
        <v>61996587.960000001</v>
      </c>
      <c r="E125" s="27">
        <v>24060671.109999999</v>
      </c>
      <c r="F125" s="27">
        <v>24060671.109999999</v>
      </c>
      <c r="G125" s="29">
        <f t="shared" si="7"/>
        <v>37935916.850000001</v>
      </c>
    </row>
    <row r="126" spans="1:7" x14ac:dyDescent="0.25">
      <c r="A126" s="26" t="s">
        <v>59</v>
      </c>
      <c r="B126" s="27">
        <v>53125758</v>
      </c>
      <c r="C126" s="27">
        <v>39255.699999999997</v>
      </c>
      <c r="D126" s="28">
        <f t="shared" si="6"/>
        <v>53165013.700000003</v>
      </c>
      <c r="E126" s="27">
        <v>26608304.699999999</v>
      </c>
      <c r="F126" s="27">
        <v>26608304.699999999</v>
      </c>
      <c r="G126" s="29">
        <f t="shared" si="7"/>
        <v>26556709.000000004</v>
      </c>
    </row>
    <row r="127" spans="1:7" x14ac:dyDescent="0.25">
      <c r="A127" s="26" t="s">
        <v>60</v>
      </c>
      <c r="B127" s="27">
        <v>11291587</v>
      </c>
      <c r="C127" s="27">
        <v>122649.56</v>
      </c>
      <c r="D127" s="28">
        <f t="shared" si="6"/>
        <v>11414236.560000001</v>
      </c>
      <c r="E127" s="27">
        <v>4813859.66</v>
      </c>
      <c r="F127" s="27">
        <v>4813859.66</v>
      </c>
      <c r="G127" s="29">
        <f t="shared" si="7"/>
        <v>6600376.9000000004</v>
      </c>
    </row>
    <row r="128" spans="1:7" x14ac:dyDescent="0.25">
      <c r="A128" s="26" t="s">
        <v>62</v>
      </c>
      <c r="B128" s="27">
        <v>37728239</v>
      </c>
      <c r="C128" s="27">
        <v>1515819.3</v>
      </c>
      <c r="D128" s="28">
        <f t="shared" si="6"/>
        <v>39244058.299999997</v>
      </c>
      <c r="E128" s="27">
        <v>15603157.539999999</v>
      </c>
      <c r="F128" s="27">
        <v>15603157.539999999</v>
      </c>
      <c r="G128" s="29">
        <f t="shared" si="7"/>
        <v>23640900.759999998</v>
      </c>
    </row>
    <row r="129" spans="1:7" x14ac:dyDescent="0.25">
      <c r="A129" s="26" t="s">
        <v>63</v>
      </c>
      <c r="B129" s="27">
        <v>70993700</v>
      </c>
      <c r="C129" s="27">
        <v>962234.11</v>
      </c>
      <c r="D129" s="28">
        <f t="shared" si="6"/>
        <v>71955934.109999999</v>
      </c>
      <c r="E129" s="27">
        <v>31019795.140000001</v>
      </c>
      <c r="F129" s="27">
        <v>31019795.140000001</v>
      </c>
      <c r="G129" s="29">
        <f t="shared" si="7"/>
        <v>40936138.969999999</v>
      </c>
    </row>
    <row r="130" spans="1:7" x14ac:dyDescent="0.25">
      <c r="A130" s="26" t="s">
        <v>64</v>
      </c>
      <c r="B130" s="27">
        <v>7135040</v>
      </c>
      <c r="C130" s="27">
        <v>119465.17</v>
      </c>
      <c r="D130" s="28">
        <f t="shared" si="6"/>
        <v>7254505.1699999999</v>
      </c>
      <c r="E130" s="27">
        <v>3217870.48</v>
      </c>
      <c r="F130" s="27">
        <v>3217870.48</v>
      </c>
      <c r="G130" s="29">
        <f t="shared" si="7"/>
        <v>4036634.69</v>
      </c>
    </row>
    <row r="131" spans="1:7" x14ac:dyDescent="0.25">
      <c r="A131" s="26" t="s">
        <v>65</v>
      </c>
      <c r="B131" s="27">
        <v>53427853</v>
      </c>
      <c r="C131" s="27">
        <v>4328737.93</v>
      </c>
      <c r="D131" s="28">
        <f t="shared" si="6"/>
        <v>57756590.93</v>
      </c>
      <c r="E131" s="27">
        <v>16148865.960000001</v>
      </c>
      <c r="F131" s="27">
        <v>16148865.960000001</v>
      </c>
      <c r="G131" s="29">
        <f t="shared" si="7"/>
        <v>41607724.969999999</v>
      </c>
    </row>
    <row r="132" spans="1:7" x14ac:dyDescent="0.25">
      <c r="A132" s="26" t="s">
        <v>66</v>
      </c>
      <c r="B132" s="27">
        <v>46572842</v>
      </c>
      <c r="C132" s="27">
        <v>4877559.22</v>
      </c>
      <c r="D132" s="28">
        <f t="shared" si="6"/>
        <v>51450401.219999999</v>
      </c>
      <c r="E132" s="27">
        <v>15536656.83</v>
      </c>
      <c r="F132" s="27">
        <v>15536656.83</v>
      </c>
      <c r="G132" s="29">
        <f t="shared" si="7"/>
        <v>35913744.390000001</v>
      </c>
    </row>
    <row r="133" spans="1:7" x14ac:dyDescent="0.25">
      <c r="A133" s="26" t="s">
        <v>67</v>
      </c>
      <c r="B133" s="27">
        <v>43230499</v>
      </c>
      <c r="C133" s="27">
        <v>-1707974.84</v>
      </c>
      <c r="D133" s="28">
        <f t="shared" si="6"/>
        <v>41522524.159999996</v>
      </c>
      <c r="E133" s="27">
        <v>16295119.27</v>
      </c>
      <c r="F133" s="27">
        <v>16295119.27</v>
      </c>
      <c r="G133" s="29">
        <f t="shared" si="7"/>
        <v>25227404.889999997</v>
      </c>
    </row>
    <row r="134" spans="1:7" x14ac:dyDescent="0.25">
      <c r="A134" s="26" t="s">
        <v>68</v>
      </c>
      <c r="B134" s="27">
        <v>50807438</v>
      </c>
      <c r="C134" s="27">
        <v>3430887.87</v>
      </c>
      <c r="D134" s="28">
        <f t="shared" si="6"/>
        <v>54238325.869999997</v>
      </c>
      <c r="E134" s="27">
        <v>16788770.52</v>
      </c>
      <c r="F134" s="27">
        <v>16788770.52</v>
      </c>
      <c r="G134" s="29">
        <f t="shared" si="7"/>
        <v>37449555.349999994</v>
      </c>
    </row>
    <row r="135" spans="1:7" x14ac:dyDescent="0.25">
      <c r="A135" s="26" t="s">
        <v>69</v>
      </c>
      <c r="B135" s="27">
        <v>48730415</v>
      </c>
      <c r="C135" s="27">
        <v>4801373.28</v>
      </c>
      <c r="D135" s="28">
        <f t="shared" si="6"/>
        <v>53531788.280000001</v>
      </c>
      <c r="E135" s="27">
        <v>16352763.699999999</v>
      </c>
      <c r="F135" s="27">
        <v>16352763.699999999</v>
      </c>
      <c r="G135" s="29">
        <f t="shared" si="7"/>
        <v>37179024.579999998</v>
      </c>
    </row>
    <row r="136" spans="1:7" x14ac:dyDescent="0.25">
      <c r="A136" s="26" t="s">
        <v>70</v>
      </c>
      <c r="B136" s="27">
        <v>30998614</v>
      </c>
      <c r="C136" s="27">
        <v>-752574.42</v>
      </c>
      <c r="D136" s="28">
        <f t="shared" si="6"/>
        <v>30246039.579999998</v>
      </c>
      <c r="E136" s="27">
        <v>10357929.970000001</v>
      </c>
      <c r="F136" s="27">
        <v>10357929.970000001</v>
      </c>
      <c r="G136" s="29">
        <f t="shared" si="7"/>
        <v>19888109.609999999</v>
      </c>
    </row>
    <row r="137" spans="1:7" x14ac:dyDescent="0.25">
      <c r="A137" s="26" t="s">
        <v>71</v>
      </c>
      <c r="B137" s="27">
        <v>47337750</v>
      </c>
      <c r="C137" s="27">
        <v>1470310.66</v>
      </c>
      <c r="D137" s="28">
        <f t="shared" si="6"/>
        <v>48808060.659999996</v>
      </c>
      <c r="E137" s="27">
        <v>14488049.279999999</v>
      </c>
      <c r="F137" s="27">
        <v>14488049.279999999</v>
      </c>
      <c r="G137" s="29">
        <f t="shared" si="7"/>
        <v>34320011.379999995</v>
      </c>
    </row>
    <row r="138" spans="1:7" x14ac:dyDescent="0.25">
      <c r="A138" s="26" t="s">
        <v>72</v>
      </c>
      <c r="B138" s="27">
        <v>41756178</v>
      </c>
      <c r="C138" s="27">
        <v>2277493.9300000002</v>
      </c>
      <c r="D138" s="28">
        <f t="shared" si="6"/>
        <v>44033671.93</v>
      </c>
      <c r="E138" s="27">
        <v>13641210.039999999</v>
      </c>
      <c r="F138" s="27">
        <v>13641210.039999999</v>
      </c>
      <c r="G138" s="29">
        <f t="shared" si="7"/>
        <v>30392461.890000001</v>
      </c>
    </row>
    <row r="139" spans="1:7" x14ac:dyDescent="0.25">
      <c r="A139" s="26" t="s">
        <v>73</v>
      </c>
      <c r="B139" s="27">
        <v>40280583</v>
      </c>
      <c r="C139" s="27">
        <v>5863534.7999999998</v>
      </c>
      <c r="D139" s="28">
        <f t="shared" si="6"/>
        <v>46144117.799999997</v>
      </c>
      <c r="E139" s="27">
        <v>13538003.24</v>
      </c>
      <c r="F139" s="27">
        <v>13538003.24</v>
      </c>
      <c r="G139" s="29">
        <f t="shared" si="7"/>
        <v>32606114.559999995</v>
      </c>
    </row>
    <row r="140" spans="1:7" x14ac:dyDescent="0.25">
      <c r="A140" s="26" t="s">
        <v>74</v>
      </c>
      <c r="B140" s="27">
        <v>34579203</v>
      </c>
      <c r="C140" s="27">
        <v>945928.57</v>
      </c>
      <c r="D140" s="28">
        <f t="shared" si="6"/>
        <v>35525131.57</v>
      </c>
      <c r="E140" s="27">
        <v>9893960.3399999999</v>
      </c>
      <c r="F140" s="27">
        <v>9893960.3399999999</v>
      </c>
      <c r="G140" s="29">
        <f t="shared" si="7"/>
        <v>25631171.23</v>
      </c>
    </row>
    <row r="141" spans="1:7" x14ac:dyDescent="0.25">
      <c r="A141" s="26" t="s">
        <v>75</v>
      </c>
      <c r="B141" s="27">
        <v>34980404</v>
      </c>
      <c r="C141" s="27">
        <v>705760.16</v>
      </c>
      <c r="D141" s="28">
        <f t="shared" si="6"/>
        <v>35686164.159999996</v>
      </c>
      <c r="E141" s="27">
        <v>10230791.810000001</v>
      </c>
      <c r="F141" s="27">
        <v>10230791.810000001</v>
      </c>
      <c r="G141" s="29">
        <f t="shared" si="7"/>
        <v>25455372.349999994</v>
      </c>
    </row>
    <row r="142" spans="1:7" x14ac:dyDescent="0.25">
      <c r="A142" s="26" t="s">
        <v>76</v>
      </c>
      <c r="B142" s="27">
        <v>39101833</v>
      </c>
      <c r="C142" s="27">
        <v>4368093.99</v>
      </c>
      <c r="D142" s="28">
        <f t="shared" si="6"/>
        <v>43469926.990000002</v>
      </c>
      <c r="E142" s="27">
        <v>12992619.27</v>
      </c>
      <c r="F142" s="27">
        <v>12992619.27</v>
      </c>
      <c r="G142" s="29">
        <f t="shared" si="7"/>
        <v>30477307.720000003</v>
      </c>
    </row>
    <row r="143" spans="1:7" x14ac:dyDescent="0.25">
      <c r="A143" s="26" t="s">
        <v>77</v>
      </c>
      <c r="B143" s="27">
        <v>21863576</v>
      </c>
      <c r="C143" s="27">
        <v>2122493.1</v>
      </c>
      <c r="D143" s="28">
        <f t="shared" si="6"/>
        <v>23986069.100000001</v>
      </c>
      <c r="E143" s="27">
        <v>8127610.9800000004</v>
      </c>
      <c r="F143" s="27">
        <v>8127610.9800000004</v>
      </c>
      <c r="G143" s="29">
        <f t="shared" si="7"/>
        <v>15858458.120000001</v>
      </c>
    </row>
    <row r="144" spans="1:7" x14ac:dyDescent="0.25">
      <c r="A144" s="26" t="s">
        <v>78</v>
      </c>
      <c r="B144" s="27">
        <v>51542177</v>
      </c>
      <c r="C144" s="27">
        <v>4085251.31</v>
      </c>
      <c r="D144" s="28">
        <f t="shared" si="6"/>
        <v>55627428.310000002</v>
      </c>
      <c r="E144" s="27">
        <v>18065496.23</v>
      </c>
      <c r="F144" s="27">
        <v>18065496.23</v>
      </c>
      <c r="G144" s="29">
        <f t="shared" si="7"/>
        <v>37561932.079999998</v>
      </c>
    </row>
    <row r="145" spans="1:7" x14ac:dyDescent="0.25">
      <c r="A145" s="26" t="s">
        <v>79</v>
      </c>
      <c r="B145" s="27">
        <v>48951225</v>
      </c>
      <c r="C145" s="27">
        <v>3100124.13</v>
      </c>
      <c r="D145" s="28">
        <f t="shared" si="6"/>
        <v>52051349.130000003</v>
      </c>
      <c r="E145" s="27">
        <v>14907587.48</v>
      </c>
      <c r="F145" s="27">
        <v>14907587.48</v>
      </c>
      <c r="G145" s="29">
        <f t="shared" si="7"/>
        <v>37143761.650000006</v>
      </c>
    </row>
    <row r="146" spans="1:7" x14ac:dyDescent="0.25">
      <c r="A146" s="26" t="s">
        <v>80</v>
      </c>
      <c r="B146" s="27">
        <v>53078293</v>
      </c>
      <c r="C146" s="27">
        <v>7430074.9900000002</v>
      </c>
      <c r="D146" s="28">
        <f t="shared" si="6"/>
        <v>60508367.990000002</v>
      </c>
      <c r="E146" s="27">
        <v>18667237.190000001</v>
      </c>
      <c r="F146" s="27">
        <v>18667237.190000001</v>
      </c>
      <c r="G146" s="29">
        <f t="shared" si="7"/>
        <v>41841130.799999997</v>
      </c>
    </row>
    <row r="147" spans="1:7" x14ac:dyDescent="0.25">
      <c r="A147" s="26" t="s">
        <v>81</v>
      </c>
      <c r="B147" s="27">
        <v>33477360</v>
      </c>
      <c r="C147" s="27">
        <v>1460449.76</v>
      </c>
      <c r="D147" s="28">
        <f t="shared" si="6"/>
        <v>34937809.759999998</v>
      </c>
      <c r="E147" s="27">
        <v>10638847.42</v>
      </c>
      <c r="F147" s="27">
        <v>10638847.42</v>
      </c>
      <c r="G147" s="29">
        <f t="shared" si="7"/>
        <v>24298962.339999996</v>
      </c>
    </row>
    <row r="148" spans="1:7" x14ac:dyDescent="0.25">
      <c r="A148" s="26" t="s">
        <v>82</v>
      </c>
      <c r="B148" s="27">
        <v>42772270</v>
      </c>
      <c r="C148" s="27">
        <v>4891779.74</v>
      </c>
      <c r="D148" s="28">
        <f t="shared" si="6"/>
        <v>47664049.740000002</v>
      </c>
      <c r="E148" s="27">
        <v>14007140.41</v>
      </c>
      <c r="F148" s="27">
        <v>14007140.41</v>
      </c>
      <c r="G148" s="29">
        <f t="shared" si="7"/>
        <v>33656909.329999998</v>
      </c>
    </row>
    <row r="149" spans="1:7" x14ac:dyDescent="0.25">
      <c r="A149" s="26" t="s">
        <v>83</v>
      </c>
      <c r="B149" s="27">
        <v>39949317</v>
      </c>
      <c r="C149" s="27">
        <v>997829.6</v>
      </c>
      <c r="D149" s="28">
        <f t="shared" si="6"/>
        <v>40947146.600000001</v>
      </c>
      <c r="E149" s="27">
        <v>12125661.050000001</v>
      </c>
      <c r="F149" s="27">
        <v>12125661.050000001</v>
      </c>
      <c r="G149" s="29">
        <f t="shared" si="7"/>
        <v>28821485.550000001</v>
      </c>
    </row>
    <row r="150" spans="1:7" x14ac:dyDescent="0.25">
      <c r="A150" s="26" t="s">
        <v>84</v>
      </c>
      <c r="B150" s="27">
        <v>3272365</v>
      </c>
      <c r="C150" s="27">
        <v>383408.83</v>
      </c>
      <c r="D150" s="28">
        <f t="shared" si="6"/>
        <v>3655773.83</v>
      </c>
      <c r="E150" s="27">
        <v>1263313.0900000001</v>
      </c>
      <c r="F150" s="27">
        <v>1263313.0900000001</v>
      </c>
      <c r="G150" s="29">
        <f t="shared" si="7"/>
        <v>2392460.7400000002</v>
      </c>
    </row>
    <row r="151" spans="1:7" x14ac:dyDescent="0.25">
      <c r="A151" s="30" t="s">
        <v>85</v>
      </c>
      <c r="B151" s="31"/>
      <c r="C151" s="31"/>
      <c r="D151" s="28">
        <f t="shared" ref="D151" si="8">B151+C151</f>
        <v>0</v>
      </c>
      <c r="E151" s="28"/>
      <c r="F151" s="28"/>
      <c r="G151" s="29">
        <f t="shared" ref="G151" si="9">D151-E151</f>
        <v>0</v>
      </c>
    </row>
    <row r="152" spans="1:7" x14ac:dyDescent="0.25">
      <c r="A152" s="33" t="s">
        <v>87</v>
      </c>
      <c r="B152" s="34">
        <f>B9+B81</f>
        <v>19529889300.52</v>
      </c>
      <c r="C152" s="34">
        <f t="shared" ref="C152:F152" si="10">C9+C81</f>
        <v>896862739.0999999</v>
      </c>
      <c r="D152" s="34">
        <f>B152+C152</f>
        <v>20426752039.619999</v>
      </c>
      <c r="E152" s="34">
        <f t="shared" si="10"/>
        <v>7626567282.5999985</v>
      </c>
      <c r="F152" s="34">
        <f t="shared" si="10"/>
        <v>7625807417.999999</v>
      </c>
      <c r="G152" s="35">
        <f>D152-E152</f>
        <v>12800184757.02</v>
      </c>
    </row>
    <row r="153" spans="1:7" ht="14.25" customHeight="1" thickBot="1" x14ac:dyDescent="0.3">
      <c r="A153" s="36"/>
      <c r="B153" s="37"/>
      <c r="C153" s="37"/>
      <c r="D153" s="37"/>
      <c r="E153" s="37"/>
      <c r="F153" s="37"/>
      <c r="G153" s="38"/>
    </row>
    <row r="154" spans="1:7" x14ac:dyDescent="0.25">
      <c r="A154" s="39" t="s">
        <v>88</v>
      </c>
      <c r="B154" s="39"/>
      <c r="C154" s="39"/>
      <c r="D154" s="39"/>
      <c r="E154" s="39"/>
      <c r="F154" s="39"/>
      <c r="G154" s="3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94488188976377963" header="0.31496062992125984" footer="0.31496062992125984"/>
  <pageSetup scale="43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b)</vt:lpstr>
      <vt:lpstr>'Formato 6 b)'!Área_de_impresión</vt:lpstr>
      <vt:lpstr>'Formato 6 b)'!Títulos_a_imprimir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2026-07-22T20:41:12Z</cp:lastPrinted>
  <dcterms:created xsi:type="dcterms:W3CDTF">2026-07-22T20:40:17Z</dcterms:created>
  <dcterms:modified xsi:type="dcterms:W3CDTF">2026-07-22T20:42:14Z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