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6a" sheetId="1" r:id="rId1"/>
  </sheets>
  <definedNames>
    <definedName name="_xlnm._FilterDatabase" localSheetId="0" hidden="1">F6a!$B$3:$H$155</definedName>
    <definedName name="_xlnm.Print_Titles" localSheetId="0">F6a!$1:$3</definedName>
  </definedNames>
  <calcPr calcId="124519"/>
</workbook>
</file>

<file path=xl/calcChain.xml><?xml version="1.0" encoding="utf-8"?>
<calcChain xmlns="http://schemas.openxmlformats.org/spreadsheetml/2006/main">
  <c r="H152" i="1"/>
  <c r="E152"/>
  <c r="E151"/>
  <c r="H151" s="1"/>
  <c r="E150"/>
  <c r="H150" s="1"/>
  <c r="E149"/>
  <c r="H149" s="1"/>
  <c r="H148"/>
  <c r="E148"/>
  <c r="E147"/>
  <c r="E145" s="1"/>
  <c r="H146"/>
  <c r="E146"/>
  <c r="G145"/>
  <c r="F145"/>
  <c r="D145"/>
  <c r="C145"/>
  <c r="E144"/>
  <c r="H144" s="1"/>
  <c r="E143"/>
  <c r="H142"/>
  <c r="E142"/>
  <c r="G141"/>
  <c r="F141"/>
  <c r="D141"/>
  <c r="C141"/>
  <c r="H140"/>
  <c r="E140"/>
  <c r="E139"/>
  <c r="H139" s="1"/>
  <c r="E138"/>
  <c r="H138" s="1"/>
  <c r="E137"/>
  <c r="H137" s="1"/>
  <c r="H136"/>
  <c r="E136"/>
  <c r="E135"/>
  <c r="H135" s="1"/>
  <c r="H134"/>
  <c r="E134"/>
  <c r="E133"/>
  <c r="H133" s="1"/>
  <c r="G132"/>
  <c r="F132"/>
  <c r="D132"/>
  <c r="C132"/>
  <c r="E131"/>
  <c r="H131" s="1"/>
  <c r="H130"/>
  <c r="E130"/>
  <c r="E129"/>
  <c r="H129" s="1"/>
  <c r="G128"/>
  <c r="F128"/>
  <c r="D128"/>
  <c r="C128"/>
  <c r="E127"/>
  <c r="H127" s="1"/>
  <c r="E126"/>
  <c r="H126" s="1"/>
  <c r="E125"/>
  <c r="H125" s="1"/>
  <c r="H124"/>
  <c r="E124"/>
  <c r="E123"/>
  <c r="H123" s="1"/>
  <c r="H122"/>
  <c r="E122"/>
  <c r="E121"/>
  <c r="H121" s="1"/>
  <c r="H120"/>
  <c r="E120"/>
  <c r="E119"/>
  <c r="H119" s="1"/>
  <c r="G118"/>
  <c r="F118"/>
  <c r="D118"/>
  <c r="C118"/>
  <c r="E117"/>
  <c r="H117" s="1"/>
  <c r="H116"/>
  <c r="E116"/>
  <c r="E115"/>
  <c r="H115" s="1"/>
  <c r="H114"/>
  <c r="E114"/>
  <c r="E113"/>
  <c r="H113" s="1"/>
  <c r="E112"/>
  <c r="H112" s="1"/>
  <c r="E111"/>
  <c r="H111" s="1"/>
  <c r="H110"/>
  <c r="E110"/>
  <c r="E109"/>
  <c r="H109" s="1"/>
  <c r="G108"/>
  <c r="F108"/>
  <c r="D108"/>
  <c r="C108"/>
  <c r="E107"/>
  <c r="H107" s="1"/>
  <c r="E106"/>
  <c r="H106" s="1"/>
  <c r="E105"/>
  <c r="H105" s="1"/>
  <c r="H104"/>
  <c r="E104"/>
  <c r="E103"/>
  <c r="H103" s="1"/>
  <c r="H102"/>
  <c r="E102"/>
  <c r="E101"/>
  <c r="H101" s="1"/>
  <c r="H100"/>
  <c r="E100"/>
  <c r="E99"/>
  <c r="H99" s="1"/>
  <c r="G98"/>
  <c r="F98"/>
  <c r="D98"/>
  <c r="C98"/>
  <c r="E97"/>
  <c r="H97" s="1"/>
  <c r="H96"/>
  <c r="E96"/>
  <c r="E95"/>
  <c r="H95" s="1"/>
  <c r="H94"/>
  <c r="E94"/>
  <c r="E93"/>
  <c r="H93" s="1"/>
  <c r="E92"/>
  <c r="H92" s="1"/>
  <c r="E91"/>
  <c r="H91" s="1"/>
  <c r="H90"/>
  <c r="E90"/>
  <c r="E89"/>
  <c r="H89" s="1"/>
  <c r="G88"/>
  <c r="F88"/>
  <c r="D88"/>
  <c r="C88"/>
  <c r="C79" s="1"/>
  <c r="E87"/>
  <c r="H87" s="1"/>
  <c r="H86"/>
  <c r="E86"/>
  <c r="E85"/>
  <c r="H85" s="1"/>
  <c r="H84"/>
  <c r="E84"/>
  <c r="E83"/>
  <c r="H83" s="1"/>
  <c r="H82"/>
  <c r="E82"/>
  <c r="E81"/>
  <c r="H81" s="1"/>
  <c r="G80"/>
  <c r="F80"/>
  <c r="F79" s="1"/>
  <c r="D80"/>
  <c r="C80"/>
  <c r="G79"/>
  <c r="E77"/>
  <c r="H77" s="1"/>
  <c r="E76"/>
  <c r="H76" s="1"/>
  <c r="H75"/>
  <c r="E75"/>
  <c r="E74"/>
  <c r="H74" s="1"/>
  <c r="H73"/>
  <c r="E73"/>
  <c r="E72"/>
  <c r="H71"/>
  <c r="E71"/>
  <c r="G70"/>
  <c r="F70"/>
  <c r="D70"/>
  <c r="C70"/>
  <c r="H69"/>
  <c r="E69"/>
  <c r="E68"/>
  <c r="E66" s="1"/>
  <c r="H67"/>
  <c r="E67"/>
  <c r="G66"/>
  <c r="F66"/>
  <c r="D66"/>
  <c r="C66"/>
  <c r="E65"/>
  <c r="H65" s="1"/>
  <c r="E64"/>
  <c r="H64" s="1"/>
  <c r="H63"/>
  <c r="E63"/>
  <c r="E62"/>
  <c r="H62" s="1"/>
  <c r="H61"/>
  <c r="E61"/>
  <c r="E60"/>
  <c r="H60" s="1"/>
  <c r="H59"/>
  <c r="E59"/>
  <c r="E58"/>
  <c r="G57"/>
  <c r="F57"/>
  <c r="D57"/>
  <c r="C57"/>
  <c r="E56"/>
  <c r="H56" s="1"/>
  <c r="H55"/>
  <c r="E55"/>
  <c r="E54"/>
  <c r="H54" s="1"/>
  <c r="G53"/>
  <c r="F53"/>
  <c r="E53"/>
  <c r="D53"/>
  <c r="C53"/>
  <c r="E52"/>
  <c r="H52" s="1"/>
  <c r="H51"/>
  <c r="E51"/>
  <c r="E50"/>
  <c r="H50" s="1"/>
  <c r="H49"/>
  <c r="E49"/>
  <c r="E48"/>
  <c r="H48" s="1"/>
  <c r="E47"/>
  <c r="H47" s="1"/>
  <c r="E46"/>
  <c r="H46" s="1"/>
  <c r="H45"/>
  <c r="E45"/>
  <c r="E44"/>
  <c r="H44" s="1"/>
  <c r="G43"/>
  <c r="F43"/>
  <c r="D43"/>
  <c r="C43"/>
  <c r="E42"/>
  <c r="H42" s="1"/>
  <c r="E41"/>
  <c r="H41" s="1"/>
  <c r="E40"/>
  <c r="H40" s="1"/>
  <c r="H39"/>
  <c r="E39"/>
  <c r="E38"/>
  <c r="H38" s="1"/>
  <c r="H37"/>
  <c r="E37"/>
  <c r="E36"/>
  <c r="H36" s="1"/>
  <c r="H35"/>
  <c r="E35"/>
  <c r="E34"/>
  <c r="H34" s="1"/>
  <c r="G33"/>
  <c r="F33"/>
  <c r="D33"/>
  <c r="C33"/>
  <c r="E32"/>
  <c r="H32" s="1"/>
  <c r="H31"/>
  <c r="E31"/>
  <c r="E30"/>
  <c r="H30" s="1"/>
  <c r="H29"/>
  <c r="E29"/>
  <c r="E28"/>
  <c r="H28" s="1"/>
  <c r="E27"/>
  <c r="H27" s="1"/>
  <c r="E26"/>
  <c r="H26" s="1"/>
  <c r="H25"/>
  <c r="E25"/>
  <c r="E24"/>
  <c r="H24" s="1"/>
  <c r="G23"/>
  <c r="F23"/>
  <c r="D23"/>
  <c r="C23"/>
  <c r="E22"/>
  <c r="H22" s="1"/>
  <c r="E21"/>
  <c r="H21" s="1"/>
  <c r="E20"/>
  <c r="H20" s="1"/>
  <c r="H19"/>
  <c r="E19"/>
  <c r="E18"/>
  <c r="H18" s="1"/>
  <c r="H17"/>
  <c r="E17"/>
  <c r="E16"/>
  <c r="H16" s="1"/>
  <c r="H15"/>
  <c r="E15"/>
  <c r="E14"/>
  <c r="G13"/>
  <c r="F13"/>
  <c r="F4" s="1"/>
  <c r="F154" s="1"/>
  <c r="D13"/>
  <c r="C13"/>
  <c r="E12"/>
  <c r="H12" s="1"/>
  <c r="H11"/>
  <c r="E11"/>
  <c r="E10"/>
  <c r="H10" s="1"/>
  <c r="E9"/>
  <c r="H9" s="1"/>
  <c r="E8"/>
  <c r="H8" s="1"/>
  <c r="H7"/>
  <c r="E7"/>
  <c r="E6"/>
  <c r="E5" s="1"/>
  <c r="G5"/>
  <c r="F5"/>
  <c r="D5"/>
  <c r="C5"/>
  <c r="C4" s="1"/>
  <c r="C154" s="1"/>
  <c r="G4"/>
  <c r="H66" l="1"/>
  <c r="H145"/>
  <c r="G154"/>
  <c r="E33"/>
  <c r="H33" s="1"/>
  <c r="H53"/>
  <c r="E80"/>
  <c r="E98"/>
  <c r="H98" s="1"/>
  <c r="E118"/>
  <c r="H118" s="1"/>
  <c r="E141"/>
  <c r="H141" s="1"/>
  <c r="E13"/>
  <c r="H13" s="1"/>
  <c r="E57"/>
  <c r="H57" s="1"/>
  <c r="D79"/>
  <c r="E132"/>
  <c r="H132" s="1"/>
  <c r="D4"/>
  <c r="E23"/>
  <c r="H23" s="1"/>
  <c r="E43"/>
  <c r="H43" s="1"/>
  <c r="E70"/>
  <c r="H70" s="1"/>
  <c r="E108"/>
  <c r="H108" s="1"/>
  <c r="E128"/>
  <c r="H128" s="1"/>
  <c r="E4"/>
  <c r="H80"/>
  <c r="E88"/>
  <c r="H88" s="1"/>
  <c r="H6"/>
  <c r="H5" s="1"/>
  <c r="H14"/>
  <c r="H58"/>
  <c r="H68"/>
  <c r="H72"/>
  <c r="H143"/>
  <c r="H147"/>
  <c r="D154" l="1"/>
  <c r="H4"/>
  <c r="E79"/>
  <c r="E154" s="1"/>
  <c r="H79"/>
  <c r="H154" s="1"/>
</calcChain>
</file>

<file path=xl/sharedStrings.xml><?xml version="1.0" encoding="utf-8"?>
<sst xmlns="http://schemas.openxmlformats.org/spreadsheetml/2006/main" count="281" uniqueCount="208">
  <si>
    <t>INSTITUTO DE SALUD PUBLICA DEL ESTADO DE GUANAJUATO
Clasificación por Objeto del Gasto (Capítulo y Concepto)
al 30 de Septiembre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</si>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</sst>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4" fontId="3" fillId="0" borderId="5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7"/>
  <sheetViews>
    <sheetView tabSelected="1"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30" t="s">
        <v>0</v>
      </c>
      <c r="B1" s="31"/>
      <c r="C1" s="31"/>
      <c r="D1" s="31"/>
      <c r="E1" s="31"/>
      <c r="F1" s="31"/>
      <c r="G1" s="31"/>
      <c r="H1" s="32"/>
    </row>
    <row r="2" spans="1:8">
      <c r="A2" s="30"/>
      <c r="B2" s="33"/>
      <c r="C2" s="34" t="s">
        <v>1</v>
      </c>
      <c r="D2" s="34"/>
      <c r="E2" s="34"/>
      <c r="F2" s="34"/>
      <c r="G2" s="34"/>
      <c r="H2" s="2"/>
    </row>
    <row r="3" spans="1:8" ht="22.5">
      <c r="A3" s="35" t="s">
        <v>2</v>
      </c>
      <c r="B3" s="36"/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</row>
    <row r="4" spans="1:8">
      <c r="A4" s="37" t="s">
        <v>9</v>
      </c>
      <c r="B4" s="38"/>
      <c r="C4" s="6">
        <f>C5+C13+C23+C33+C43+C53+C57+C66+C70</f>
        <v>4101402107.6700001</v>
      </c>
      <c r="D4" s="6">
        <f t="shared" ref="D4:H4" si="0">D5+D13+D23+D33+D43+D53+D57+D66+D70</f>
        <v>1087443433.47</v>
      </c>
      <c r="E4" s="6">
        <f t="shared" si="0"/>
        <v>5188845541.1400003</v>
      </c>
      <c r="F4" s="6">
        <f t="shared" si="0"/>
        <v>2600930986.3200002</v>
      </c>
      <c r="G4" s="6">
        <f t="shared" si="0"/>
        <v>2600892941.4099998</v>
      </c>
      <c r="H4" s="6">
        <f t="shared" si="0"/>
        <v>2587914554.8199997</v>
      </c>
    </row>
    <row r="5" spans="1:8">
      <c r="A5" s="26" t="s">
        <v>10</v>
      </c>
      <c r="B5" s="27"/>
      <c r="C5" s="7">
        <f>SUM(C6:C12)</f>
        <v>1761591870.8000002</v>
      </c>
      <c r="D5" s="7">
        <f t="shared" ref="D5:H5" si="1">SUM(D6:D12)</f>
        <v>1796057.9899999998</v>
      </c>
      <c r="E5" s="7">
        <f t="shared" si="1"/>
        <v>1763387928.7900002</v>
      </c>
      <c r="F5" s="7">
        <f t="shared" si="1"/>
        <v>1029001632.3500001</v>
      </c>
      <c r="G5" s="7">
        <f t="shared" si="1"/>
        <v>1029001632.3500001</v>
      </c>
      <c r="H5" s="7">
        <f t="shared" si="1"/>
        <v>734386296.44000006</v>
      </c>
    </row>
    <row r="6" spans="1:8">
      <c r="A6" s="8" t="s">
        <v>11</v>
      </c>
      <c r="B6" s="9" t="s">
        <v>12</v>
      </c>
      <c r="C6" s="10">
        <v>370067930</v>
      </c>
      <c r="D6" s="10">
        <v>0</v>
      </c>
      <c r="E6" s="10">
        <f>C6+D6</f>
        <v>370067930</v>
      </c>
      <c r="F6" s="10">
        <v>255821933.65000001</v>
      </c>
      <c r="G6" s="10">
        <v>255821933.65000001</v>
      </c>
      <c r="H6" s="10">
        <f>E6-F6</f>
        <v>114245996.34999999</v>
      </c>
    </row>
    <row r="7" spans="1:8">
      <c r="A7" s="8" t="s">
        <v>13</v>
      </c>
      <c r="B7" s="9" t="s">
        <v>14</v>
      </c>
      <c r="C7" s="10">
        <v>696726468.20000005</v>
      </c>
      <c r="D7" s="10">
        <v>30111.07</v>
      </c>
      <c r="E7" s="10">
        <f t="shared" ref="E7:E12" si="2">C7+D7</f>
        <v>696756579.2700001</v>
      </c>
      <c r="F7" s="10">
        <v>330591233.32999998</v>
      </c>
      <c r="G7" s="10">
        <v>330591233.32999998</v>
      </c>
      <c r="H7" s="10">
        <f t="shared" ref="H7:H70" si="3">E7-F7</f>
        <v>366165345.94000012</v>
      </c>
    </row>
    <row r="8" spans="1:8">
      <c r="A8" s="8" t="s">
        <v>15</v>
      </c>
      <c r="B8" s="9" t="s">
        <v>16</v>
      </c>
      <c r="C8" s="10">
        <v>471867585.60000002</v>
      </c>
      <c r="D8" s="10">
        <v>777338.85</v>
      </c>
      <c r="E8" s="10">
        <f t="shared" si="2"/>
        <v>472644924.45000005</v>
      </c>
      <c r="F8" s="10">
        <v>293138443.73000002</v>
      </c>
      <c r="G8" s="10">
        <v>293138443.73000002</v>
      </c>
      <c r="H8" s="10">
        <f t="shared" si="3"/>
        <v>179506480.72000003</v>
      </c>
    </row>
    <row r="9" spans="1:8">
      <c r="A9" s="8" t="s">
        <v>17</v>
      </c>
      <c r="B9" s="9" t="s">
        <v>18</v>
      </c>
      <c r="C9" s="10">
        <v>98503104</v>
      </c>
      <c r="D9" s="10">
        <v>988608.07</v>
      </c>
      <c r="E9" s="10">
        <f t="shared" si="2"/>
        <v>99491712.069999993</v>
      </c>
      <c r="F9" s="10">
        <v>99065373.829999998</v>
      </c>
      <c r="G9" s="10">
        <v>99065373.829999998</v>
      </c>
      <c r="H9" s="10">
        <f t="shared" si="3"/>
        <v>426338.23999999464</v>
      </c>
    </row>
    <row r="10" spans="1:8">
      <c r="A10" s="8" t="s">
        <v>19</v>
      </c>
      <c r="B10" s="9" t="s">
        <v>20</v>
      </c>
      <c r="C10" s="10">
        <v>100052183</v>
      </c>
      <c r="D10" s="10">
        <v>0</v>
      </c>
      <c r="E10" s="10">
        <f t="shared" si="2"/>
        <v>100052183</v>
      </c>
      <c r="F10" s="10">
        <v>46348886.969999999</v>
      </c>
      <c r="G10" s="10">
        <v>46348886.969999999</v>
      </c>
      <c r="H10" s="10">
        <f t="shared" si="3"/>
        <v>53703296.030000001</v>
      </c>
    </row>
    <row r="11" spans="1:8">
      <c r="A11" s="8" t="s">
        <v>21</v>
      </c>
      <c r="B11" s="9" t="s">
        <v>22</v>
      </c>
      <c r="C11" s="10"/>
      <c r="D11" s="10"/>
      <c r="E11" s="10">
        <f t="shared" si="2"/>
        <v>0</v>
      </c>
      <c r="F11" s="10"/>
      <c r="G11" s="10"/>
      <c r="H11" s="10">
        <f t="shared" si="3"/>
        <v>0</v>
      </c>
    </row>
    <row r="12" spans="1:8">
      <c r="A12" s="8" t="s">
        <v>23</v>
      </c>
      <c r="B12" s="9" t="s">
        <v>24</v>
      </c>
      <c r="C12" s="10">
        <v>24374600</v>
      </c>
      <c r="D12" s="10">
        <v>0</v>
      </c>
      <c r="E12" s="10">
        <f t="shared" si="2"/>
        <v>24374600</v>
      </c>
      <c r="F12" s="10">
        <v>4035760.84</v>
      </c>
      <c r="G12" s="10">
        <v>4035760.84</v>
      </c>
      <c r="H12" s="10">
        <f t="shared" si="3"/>
        <v>20338839.16</v>
      </c>
    </row>
    <row r="13" spans="1:8">
      <c r="A13" s="26" t="s">
        <v>25</v>
      </c>
      <c r="B13" s="27"/>
      <c r="C13" s="7">
        <f>SUM(C14:C22)</f>
        <v>488207233</v>
      </c>
      <c r="D13" s="7">
        <f t="shared" ref="D13:G13" si="4">SUM(D14:D22)</f>
        <v>86466877.329999998</v>
      </c>
      <c r="E13" s="7">
        <f t="shared" si="4"/>
        <v>574674110.33000004</v>
      </c>
      <c r="F13" s="7">
        <f t="shared" si="4"/>
        <v>426598565.37999994</v>
      </c>
      <c r="G13" s="7">
        <f t="shared" si="4"/>
        <v>426598565.37999994</v>
      </c>
      <c r="H13" s="7">
        <f t="shared" si="3"/>
        <v>148075544.95000011</v>
      </c>
    </row>
    <row r="14" spans="1:8">
      <c r="A14" s="8" t="s">
        <v>26</v>
      </c>
      <c r="B14" s="9" t="s">
        <v>27</v>
      </c>
      <c r="C14" s="10">
        <v>16122995</v>
      </c>
      <c r="D14" s="10">
        <v>-1323989.19</v>
      </c>
      <c r="E14" s="10">
        <f t="shared" ref="E14:E22" si="5">C14+D14</f>
        <v>14799005.810000001</v>
      </c>
      <c r="F14" s="10">
        <v>9473112.0700000003</v>
      </c>
      <c r="G14" s="10">
        <v>9473112.0700000003</v>
      </c>
      <c r="H14" s="10">
        <f t="shared" si="3"/>
        <v>5325893.74</v>
      </c>
    </row>
    <row r="15" spans="1:8">
      <c r="A15" s="8" t="s">
        <v>28</v>
      </c>
      <c r="B15" s="9" t="s">
        <v>29</v>
      </c>
      <c r="C15" s="10">
        <v>77680285</v>
      </c>
      <c r="D15" s="10">
        <v>-470978.97</v>
      </c>
      <c r="E15" s="10">
        <f t="shared" si="5"/>
        <v>77209306.030000001</v>
      </c>
      <c r="F15" s="10">
        <v>42819237.009999998</v>
      </c>
      <c r="G15" s="10">
        <v>42819237.009999998</v>
      </c>
      <c r="H15" s="10">
        <f t="shared" si="3"/>
        <v>34390069.020000003</v>
      </c>
    </row>
    <row r="16" spans="1:8">
      <c r="A16" s="8" t="s">
        <v>30</v>
      </c>
      <c r="B16" s="9" t="s">
        <v>31</v>
      </c>
      <c r="C16" s="10"/>
      <c r="D16" s="10"/>
      <c r="E16" s="10">
        <f t="shared" si="5"/>
        <v>0</v>
      </c>
      <c r="F16" s="10"/>
      <c r="G16" s="10"/>
      <c r="H16" s="10">
        <f t="shared" si="3"/>
        <v>0</v>
      </c>
    </row>
    <row r="17" spans="1:8">
      <c r="A17" s="8" t="s">
        <v>32</v>
      </c>
      <c r="B17" s="9" t="s">
        <v>33</v>
      </c>
      <c r="C17" s="10">
        <v>6048294</v>
      </c>
      <c r="D17" s="10">
        <v>-1607443.61</v>
      </c>
      <c r="E17" s="10">
        <f t="shared" si="5"/>
        <v>4440850.3899999997</v>
      </c>
      <c r="F17" s="10">
        <v>2735545.43</v>
      </c>
      <c r="G17" s="10">
        <v>2735545.43</v>
      </c>
      <c r="H17" s="10">
        <f t="shared" si="3"/>
        <v>1705304.9599999995</v>
      </c>
    </row>
    <row r="18" spans="1:8">
      <c r="A18" s="8" t="s">
        <v>34</v>
      </c>
      <c r="B18" s="9" t="s">
        <v>35</v>
      </c>
      <c r="C18" s="10">
        <v>351711611</v>
      </c>
      <c r="D18" s="10">
        <v>68691701.599999994</v>
      </c>
      <c r="E18" s="10">
        <f t="shared" si="5"/>
        <v>420403312.60000002</v>
      </c>
      <c r="F18" s="10">
        <v>343541916.64999998</v>
      </c>
      <c r="G18" s="10">
        <v>343541916.64999998</v>
      </c>
      <c r="H18" s="10">
        <f t="shared" si="3"/>
        <v>76861395.950000048</v>
      </c>
    </row>
    <row r="19" spans="1:8">
      <c r="A19" s="8" t="s">
        <v>36</v>
      </c>
      <c r="B19" s="9" t="s">
        <v>37</v>
      </c>
      <c r="C19" s="10">
        <v>19772004</v>
      </c>
      <c r="D19" s="10">
        <v>150</v>
      </c>
      <c r="E19" s="10">
        <f t="shared" si="5"/>
        <v>19772154</v>
      </c>
      <c r="F19" s="10">
        <v>16685680.58</v>
      </c>
      <c r="G19" s="10">
        <v>16685680.58</v>
      </c>
      <c r="H19" s="10">
        <f t="shared" si="3"/>
        <v>3086473.42</v>
      </c>
    </row>
    <row r="20" spans="1:8">
      <c r="A20" s="8" t="s">
        <v>38</v>
      </c>
      <c r="B20" s="9" t="s">
        <v>39</v>
      </c>
      <c r="C20" s="10">
        <v>12729854</v>
      </c>
      <c r="D20" s="10">
        <v>21822255.350000001</v>
      </c>
      <c r="E20" s="10">
        <f t="shared" si="5"/>
        <v>34552109.350000001</v>
      </c>
      <c r="F20" s="10">
        <v>9616932.4399999995</v>
      </c>
      <c r="G20" s="10">
        <v>9616932.4399999995</v>
      </c>
      <c r="H20" s="10">
        <f t="shared" si="3"/>
        <v>24935176.910000004</v>
      </c>
    </row>
    <row r="21" spans="1:8">
      <c r="A21" s="8" t="s">
        <v>40</v>
      </c>
      <c r="B21" s="9" t="s">
        <v>41</v>
      </c>
      <c r="C21" s="10"/>
      <c r="D21" s="10"/>
      <c r="E21" s="10">
        <f t="shared" si="5"/>
        <v>0</v>
      </c>
      <c r="F21" s="10"/>
      <c r="G21" s="10"/>
      <c r="H21" s="10">
        <f t="shared" si="3"/>
        <v>0</v>
      </c>
    </row>
    <row r="22" spans="1:8">
      <c r="A22" s="8" t="s">
        <v>42</v>
      </c>
      <c r="B22" s="9" t="s">
        <v>43</v>
      </c>
      <c r="C22" s="10">
        <v>4142190</v>
      </c>
      <c r="D22" s="10">
        <v>-644817.85</v>
      </c>
      <c r="E22" s="10">
        <f t="shared" si="5"/>
        <v>3497372.15</v>
      </c>
      <c r="F22" s="10">
        <v>1726141.2</v>
      </c>
      <c r="G22" s="10">
        <v>1726141.2</v>
      </c>
      <c r="H22" s="10">
        <f t="shared" si="3"/>
        <v>1771230.95</v>
      </c>
    </row>
    <row r="23" spans="1:8">
      <c r="A23" s="26" t="s">
        <v>44</v>
      </c>
      <c r="B23" s="27"/>
      <c r="C23" s="7">
        <f>SUM(C24:C32)</f>
        <v>1251574322.9100001</v>
      </c>
      <c r="D23" s="7">
        <f t="shared" ref="D23:G23" si="6">SUM(D24:D32)</f>
        <v>-225268920.28999999</v>
      </c>
      <c r="E23" s="7">
        <f t="shared" si="6"/>
        <v>1026305402.6199999</v>
      </c>
      <c r="F23" s="7">
        <f t="shared" si="6"/>
        <v>543604570.47000003</v>
      </c>
      <c r="G23" s="7">
        <f t="shared" si="6"/>
        <v>543566525.55999994</v>
      </c>
      <c r="H23" s="7">
        <f t="shared" si="3"/>
        <v>482700832.14999986</v>
      </c>
    </row>
    <row r="24" spans="1:8">
      <c r="A24" s="8" t="s">
        <v>45</v>
      </c>
      <c r="B24" s="9" t="s">
        <v>46</v>
      </c>
      <c r="C24" s="10">
        <v>88034043</v>
      </c>
      <c r="D24" s="10">
        <v>-51675159.229999997</v>
      </c>
      <c r="E24" s="10">
        <f t="shared" ref="E24:E32" si="7">C24+D24</f>
        <v>36358883.770000003</v>
      </c>
      <c r="F24" s="10">
        <v>25639838.91</v>
      </c>
      <c r="G24" s="10">
        <v>25639838.91</v>
      </c>
      <c r="H24" s="10">
        <f t="shared" si="3"/>
        <v>10719044.860000003</v>
      </c>
    </row>
    <row r="25" spans="1:8">
      <c r="A25" s="8" t="s">
        <v>47</v>
      </c>
      <c r="B25" s="9" t="s">
        <v>48</v>
      </c>
      <c r="C25" s="10">
        <v>1246215</v>
      </c>
      <c r="D25" s="10">
        <v>2323378.36</v>
      </c>
      <c r="E25" s="10">
        <f t="shared" si="7"/>
        <v>3569593.36</v>
      </c>
      <c r="F25" s="10">
        <v>188831.58</v>
      </c>
      <c r="G25" s="10">
        <v>188831.58</v>
      </c>
      <c r="H25" s="10">
        <f t="shared" si="3"/>
        <v>3380761.78</v>
      </c>
    </row>
    <row r="26" spans="1:8">
      <c r="A26" s="8" t="s">
        <v>49</v>
      </c>
      <c r="B26" s="9" t="s">
        <v>50</v>
      </c>
      <c r="C26" s="10">
        <v>495495934</v>
      </c>
      <c r="D26" s="10">
        <v>-267384152.25999999</v>
      </c>
      <c r="E26" s="10">
        <f t="shared" si="7"/>
        <v>228111781.74000001</v>
      </c>
      <c r="F26" s="10">
        <v>132605259.09</v>
      </c>
      <c r="G26" s="10">
        <v>132605259.09</v>
      </c>
      <c r="H26" s="10">
        <f t="shared" si="3"/>
        <v>95506522.650000006</v>
      </c>
    </row>
    <row r="27" spans="1:8">
      <c r="A27" s="8" t="s">
        <v>51</v>
      </c>
      <c r="B27" s="9" t="s">
        <v>52</v>
      </c>
      <c r="C27" s="10">
        <v>207394162</v>
      </c>
      <c r="D27" s="10">
        <v>12965517.16</v>
      </c>
      <c r="E27" s="10">
        <f t="shared" si="7"/>
        <v>220359679.16</v>
      </c>
      <c r="F27" s="10">
        <v>148018764.05000001</v>
      </c>
      <c r="G27" s="10">
        <v>148018764.05000001</v>
      </c>
      <c r="H27" s="10">
        <f t="shared" si="3"/>
        <v>72340915.109999985</v>
      </c>
    </row>
    <row r="28" spans="1:8">
      <c r="A28" s="8" t="s">
        <v>53</v>
      </c>
      <c r="B28" s="9" t="s">
        <v>54</v>
      </c>
      <c r="C28" s="10">
        <v>322415652</v>
      </c>
      <c r="D28" s="10">
        <v>35885465.079999998</v>
      </c>
      <c r="E28" s="10">
        <f t="shared" si="7"/>
        <v>358301117.07999998</v>
      </c>
      <c r="F28" s="10">
        <v>136591536.19999999</v>
      </c>
      <c r="G28" s="10">
        <v>136571991.28999999</v>
      </c>
      <c r="H28" s="10">
        <f t="shared" si="3"/>
        <v>221709580.88</v>
      </c>
    </row>
    <row r="29" spans="1:8">
      <c r="A29" s="8" t="s">
        <v>55</v>
      </c>
      <c r="B29" s="9" t="s">
        <v>56</v>
      </c>
      <c r="C29" s="10">
        <v>1404000</v>
      </c>
      <c r="D29" s="10">
        <v>12353650.4</v>
      </c>
      <c r="E29" s="10">
        <f t="shared" si="7"/>
        <v>13757650.4</v>
      </c>
      <c r="F29" s="10">
        <v>4137488.61</v>
      </c>
      <c r="G29" s="10">
        <v>4137488.61</v>
      </c>
      <c r="H29" s="10">
        <f t="shared" si="3"/>
        <v>9620161.790000001</v>
      </c>
    </row>
    <row r="30" spans="1:8">
      <c r="A30" s="8" t="s">
        <v>57</v>
      </c>
      <c r="B30" s="9" t="s">
        <v>58</v>
      </c>
      <c r="C30" s="10">
        <v>3485794</v>
      </c>
      <c r="D30" s="10">
        <v>-42306.15</v>
      </c>
      <c r="E30" s="10">
        <f t="shared" si="7"/>
        <v>3443487.85</v>
      </c>
      <c r="F30" s="10">
        <v>1935468.92</v>
      </c>
      <c r="G30" s="10">
        <v>1916968.92</v>
      </c>
      <c r="H30" s="10">
        <f t="shared" si="3"/>
        <v>1508018.9300000002</v>
      </c>
    </row>
    <row r="31" spans="1:8">
      <c r="A31" s="8" t="s">
        <v>59</v>
      </c>
      <c r="B31" s="9" t="s">
        <v>60</v>
      </c>
      <c r="C31" s="10">
        <v>1151218</v>
      </c>
      <c r="D31" s="10">
        <v>23221.45</v>
      </c>
      <c r="E31" s="10">
        <f t="shared" si="7"/>
        <v>1174439.45</v>
      </c>
      <c r="F31" s="10">
        <v>705692.14</v>
      </c>
      <c r="G31" s="10">
        <v>705692.14</v>
      </c>
      <c r="H31" s="10">
        <f t="shared" si="3"/>
        <v>468747.30999999994</v>
      </c>
    </row>
    <row r="32" spans="1:8">
      <c r="A32" s="8" t="s">
        <v>61</v>
      </c>
      <c r="B32" s="9" t="s">
        <v>62</v>
      </c>
      <c r="C32" s="10">
        <v>130947304.91</v>
      </c>
      <c r="D32" s="10">
        <v>30281464.899999999</v>
      </c>
      <c r="E32" s="10">
        <f t="shared" si="7"/>
        <v>161228769.81</v>
      </c>
      <c r="F32" s="10">
        <v>93781690.969999999</v>
      </c>
      <c r="G32" s="10">
        <v>93781690.969999999</v>
      </c>
      <c r="H32" s="10">
        <f t="shared" si="3"/>
        <v>67447078.840000004</v>
      </c>
    </row>
    <row r="33" spans="1:8">
      <c r="A33" s="26" t="s">
        <v>63</v>
      </c>
      <c r="B33" s="27"/>
      <c r="C33" s="7">
        <f>SUM(C34:C42)</f>
        <v>0</v>
      </c>
      <c r="D33" s="7">
        <f t="shared" ref="D33:G33" si="8">SUM(D34:D42)</f>
        <v>8058727.2699999996</v>
      </c>
      <c r="E33" s="7">
        <f t="shared" si="8"/>
        <v>8058727.2699999996</v>
      </c>
      <c r="F33" s="7">
        <f t="shared" si="8"/>
        <v>7535547.2699999996</v>
      </c>
      <c r="G33" s="7">
        <f t="shared" si="8"/>
        <v>7535547.2699999996</v>
      </c>
      <c r="H33" s="7">
        <f t="shared" si="3"/>
        <v>523180</v>
      </c>
    </row>
    <row r="34" spans="1:8">
      <c r="A34" s="8" t="s">
        <v>64</v>
      </c>
      <c r="B34" s="9" t="s">
        <v>65</v>
      </c>
      <c r="C34" s="10"/>
      <c r="D34" s="10"/>
      <c r="E34" s="10">
        <f t="shared" ref="E34:E42" si="9">C34+D34</f>
        <v>0</v>
      </c>
      <c r="F34" s="10"/>
      <c r="G34" s="10"/>
      <c r="H34" s="10">
        <f t="shared" si="3"/>
        <v>0</v>
      </c>
    </row>
    <row r="35" spans="1:8">
      <c r="A35" s="8" t="s">
        <v>66</v>
      </c>
      <c r="B35" s="9" t="s">
        <v>67</v>
      </c>
      <c r="C35" s="10">
        <v>0</v>
      </c>
      <c r="D35" s="10">
        <v>7518727.2699999996</v>
      </c>
      <c r="E35" s="10">
        <f t="shared" si="9"/>
        <v>7518727.2699999996</v>
      </c>
      <c r="F35" s="10">
        <v>7518727.2699999996</v>
      </c>
      <c r="G35" s="10">
        <v>7518727.2699999996</v>
      </c>
      <c r="H35" s="10">
        <f t="shared" si="3"/>
        <v>0</v>
      </c>
    </row>
    <row r="36" spans="1:8">
      <c r="A36" s="8" t="s">
        <v>68</v>
      </c>
      <c r="B36" s="9" t="s">
        <v>69</v>
      </c>
      <c r="C36" s="10">
        <v>0</v>
      </c>
      <c r="D36" s="10">
        <v>500000</v>
      </c>
      <c r="E36" s="10">
        <f t="shared" si="9"/>
        <v>500000</v>
      </c>
      <c r="F36" s="10">
        <v>0</v>
      </c>
      <c r="G36" s="10">
        <v>0</v>
      </c>
      <c r="H36" s="10">
        <f t="shared" si="3"/>
        <v>500000</v>
      </c>
    </row>
    <row r="37" spans="1:8">
      <c r="A37" s="8" t="s">
        <v>70</v>
      </c>
      <c r="B37" s="9" t="s">
        <v>71</v>
      </c>
      <c r="C37" s="10">
        <v>0</v>
      </c>
      <c r="D37" s="10">
        <v>40000</v>
      </c>
      <c r="E37" s="10">
        <f t="shared" si="9"/>
        <v>40000</v>
      </c>
      <c r="F37" s="10">
        <v>16820</v>
      </c>
      <c r="G37" s="10">
        <v>16820</v>
      </c>
      <c r="H37" s="10">
        <f t="shared" si="3"/>
        <v>23180</v>
      </c>
    </row>
    <row r="38" spans="1:8">
      <c r="A38" s="8" t="s">
        <v>72</v>
      </c>
      <c r="B38" s="9" t="s">
        <v>73</v>
      </c>
      <c r="C38" s="10"/>
      <c r="D38" s="10"/>
      <c r="E38" s="10">
        <f t="shared" si="9"/>
        <v>0</v>
      </c>
      <c r="F38" s="10"/>
      <c r="G38" s="10"/>
      <c r="H38" s="10">
        <f t="shared" si="3"/>
        <v>0</v>
      </c>
    </row>
    <row r="39" spans="1:8">
      <c r="A39" s="8" t="s">
        <v>74</v>
      </c>
      <c r="B39" s="9" t="s">
        <v>75</v>
      </c>
      <c r="C39" s="10"/>
      <c r="D39" s="10"/>
      <c r="E39" s="10">
        <f t="shared" si="9"/>
        <v>0</v>
      </c>
      <c r="F39" s="10"/>
      <c r="G39" s="10"/>
      <c r="H39" s="10">
        <f t="shared" si="3"/>
        <v>0</v>
      </c>
    </row>
    <row r="40" spans="1:8">
      <c r="A40" s="11"/>
      <c r="B40" s="9" t="s">
        <v>76</v>
      </c>
      <c r="C40" s="10"/>
      <c r="D40" s="10"/>
      <c r="E40" s="10">
        <f t="shared" si="9"/>
        <v>0</v>
      </c>
      <c r="F40" s="10"/>
      <c r="G40" s="10"/>
      <c r="H40" s="10">
        <f t="shared" si="3"/>
        <v>0</v>
      </c>
    </row>
    <row r="41" spans="1:8">
      <c r="A41" s="11"/>
      <c r="B41" s="9" t="s">
        <v>77</v>
      </c>
      <c r="C41" s="10"/>
      <c r="D41" s="10"/>
      <c r="E41" s="10">
        <f t="shared" si="9"/>
        <v>0</v>
      </c>
      <c r="F41" s="10"/>
      <c r="G41" s="10"/>
      <c r="H41" s="10">
        <f t="shared" si="3"/>
        <v>0</v>
      </c>
    </row>
    <row r="42" spans="1:8">
      <c r="A42" s="8" t="s">
        <v>78</v>
      </c>
      <c r="B42" s="9" t="s">
        <v>79</v>
      </c>
      <c r="C42" s="10"/>
      <c r="D42" s="10"/>
      <c r="E42" s="10">
        <f t="shared" si="9"/>
        <v>0</v>
      </c>
      <c r="F42" s="10"/>
      <c r="G42" s="10"/>
      <c r="H42" s="10">
        <f t="shared" si="3"/>
        <v>0</v>
      </c>
    </row>
    <row r="43" spans="1:8">
      <c r="A43" s="26" t="s">
        <v>80</v>
      </c>
      <c r="B43" s="27"/>
      <c r="C43" s="7">
        <f>SUM(C44:C52)</f>
        <v>136528680.96000001</v>
      </c>
      <c r="D43" s="7">
        <f t="shared" ref="D43:G43" si="10">SUM(D44:D52)</f>
        <v>278775005.05000001</v>
      </c>
      <c r="E43" s="7">
        <f t="shared" si="10"/>
        <v>415303686.01000005</v>
      </c>
      <c r="F43" s="7">
        <f t="shared" si="10"/>
        <v>125587352.87</v>
      </c>
      <c r="G43" s="7">
        <f t="shared" si="10"/>
        <v>125587352.87</v>
      </c>
      <c r="H43" s="7">
        <f t="shared" si="3"/>
        <v>289716333.14000005</v>
      </c>
    </row>
    <row r="44" spans="1:8">
      <c r="A44" s="8" t="s">
        <v>81</v>
      </c>
      <c r="B44" s="9" t="s">
        <v>82</v>
      </c>
      <c r="C44" s="10">
        <v>5347113.34</v>
      </c>
      <c r="D44" s="10">
        <v>57370787.450000003</v>
      </c>
      <c r="E44" s="10">
        <f t="shared" ref="E44:E52" si="11">C44+D44</f>
        <v>62717900.790000007</v>
      </c>
      <c r="F44" s="10">
        <v>29820126.390000001</v>
      </c>
      <c r="G44" s="10">
        <v>29820126.390000001</v>
      </c>
      <c r="H44" s="10">
        <f t="shared" si="3"/>
        <v>32897774.400000006</v>
      </c>
    </row>
    <row r="45" spans="1:8">
      <c r="A45" s="8" t="s">
        <v>83</v>
      </c>
      <c r="B45" s="9" t="s">
        <v>84</v>
      </c>
      <c r="C45" s="10">
        <v>24000</v>
      </c>
      <c r="D45" s="10">
        <v>266400</v>
      </c>
      <c r="E45" s="10">
        <f t="shared" si="11"/>
        <v>290400</v>
      </c>
      <c r="F45" s="10">
        <v>13000</v>
      </c>
      <c r="G45" s="10">
        <v>13000</v>
      </c>
      <c r="H45" s="10">
        <f t="shared" si="3"/>
        <v>277400</v>
      </c>
    </row>
    <row r="46" spans="1:8">
      <c r="A46" s="8" t="s">
        <v>85</v>
      </c>
      <c r="B46" s="9" t="s">
        <v>86</v>
      </c>
      <c r="C46" s="10">
        <v>118968927.62</v>
      </c>
      <c r="D46" s="10">
        <v>201448690.5</v>
      </c>
      <c r="E46" s="10">
        <f t="shared" si="11"/>
        <v>320417618.12</v>
      </c>
      <c r="F46" s="10">
        <v>70936780.340000004</v>
      </c>
      <c r="G46" s="10">
        <v>70936780.340000004</v>
      </c>
      <c r="H46" s="10">
        <f t="shared" si="3"/>
        <v>249480837.78</v>
      </c>
    </row>
    <row r="47" spans="1:8">
      <c r="A47" s="8" t="s">
        <v>87</v>
      </c>
      <c r="B47" s="9" t="s">
        <v>88</v>
      </c>
      <c r="C47" s="10">
        <v>10500660</v>
      </c>
      <c r="D47" s="10">
        <v>18185670.170000002</v>
      </c>
      <c r="E47" s="10">
        <f t="shared" si="11"/>
        <v>28686330.170000002</v>
      </c>
      <c r="F47" s="10">
        <v>24224625.609999999</v>
      </c>
      <c r="G47" s="10">
        <v>24224625.609999999</v>
      </c>
      <c r="H47" s="10">
        <f t="shared" si="3"/>
        <v>4461704.5600000024</v>
      </c>
    </row>
    <row r="48" spans="1:8">
      <c r="A48" s="8" t="s">
        <v>89</v>
      </c>
      <c r="B48" s="9" t="s">
        <v>90</v>
      </c>
      <c r="C48" s="10"/>
      <c r="D48" s="10"/>
      <c r="E48" s="10">
        <f t="shared" si="11"/>
        <v>0</v>
      </c>
      <c r="F48" s="10"/>
      <c r="G48" s="10"/>
      <c r="H48" s="10">
        <f t="shared" si="3"/>
        <v>0</v>
      </c>
    </row>
    <row r="49" spans="1:8">
      <c r="A49" s="8" t="s">
        <v>91</v>
      </c>
      <c r="B49" s="9" t="s">
        <v>92</v>
      </c>
      <c r="C49" s="10">
        <v>1687980</v>
      </c>
      <c r="D49" s="10">
        <v>1503456.93</v>
      </c>
      <c r="E49" s="10">
        <f t="shared" si="11"/>
        <v>3191436.9299999997</v>
      </c>
      <c r="F49" s="10">
        <v>592820.53</v>
      </c>
      <c r="G49" s="10">
        <v>592820.53</v>
      </c>
      <c r="H49" s="10">
        <f t="shared" si="3"/>
        <v>2598616.3999999994</v>
      </c>
    </row>
    <row r="50" spans="1:8">
      <c r="A50" s="8" t="s">
        <v>93</v>
      </c>
      <c r="B50" s="9" t="s">
        <v>94</v>
      </c>
      <c r="C50" s="10"/>
      <c r="D50" s="10"/>
      <c r="E50" s="10">
        <f t="shared" si="11"/>
        <v>0</v>
      </c>
      <c r="F50" s="10"/>
      <c r="G50" s="10"/>
      <c r="H50" s="10">
        <f t="shared" si="3"/>
        <v>0</v>
      </c>
    </row>
    <row r="51" spans="1:8">
      <c r="A51" s="8" t="s">
        <v>95</v>
      </c>
      <c r="B51" s="9" t="s">
        <v>96</v>
      </c>
      <c r="C51" s="10"/>
      <c r="D51" s="10"/>
      <c r="E51" s="10">
        <f t="shared" si="11"/>
        <v>0</v>
      </c>
      <c r="F51" s="10"/>
      <c r="G51" s="10"/>
      <c r="H51" s="10">
        <f t="shared" si="3"/>
        <v>0</v>
      </c>
    </row>
    <row r="52" spans="1:8">
      <c r="A52" s="8" t="s">
        <v>97</v>
      </c>
      <c r="B52" s="9" t="s">
        <v>98</v>
      </c>
      <c r="C52" s="10"/>
      <c r="D52" s="10"/>
      <c r="E52" s="10">
        <f t="shared" si="11"/>
        <v>0</v>
      </c>
      <c r="F52" s="10"/>
      <c r="G52" s="10"/>
      <c r="H52" s="10">
        <f t="shared" si="3"/>
        <v>0</v>
      </c>
    </row>
    <row r="53" spans="1:8">
      <c r="A53" s="26" t="s">
        <v>99</v>
      </c>
      <c r="B53" s="27"/>
      <c r="C53" s="7">
        <f>SUM(C54:C56)</f>
        <v>463500000</v>
      </c>
      <c r="D53" s="7">
        <f t="shared" ref="D53:G53" si="12">SUM(D54:D56)</f>
        <v>937615686.12</v>
      </c>
      <c r="E53" s="7">
        <f t="shared" si="12"/>
        <v>1401115686.1199999</v>
      </c>
      <c r="F53" s="7">
        <f t="shared" si="12"/>
        <v>468603317.98000002</v>
      </c>
      <c r="G53" s="7">
        <f t="shared" si="12"/>
        <v>468603317.98000002</v>
      </c>
      <c r="H53" s="7">
        <f t="shared" si="3"/>
        <v>932512368.13999987</v>
      </c>
    </row>
    <row r="54" spans="1:8">
      <c r="A54" s="8" t="s">
        <v>100</v>
      </c>
      <c r="B54" s="9" t="s">
        <v>101</v>
      </c>
      <c r="C54" s="10"/>
      <c r="D54" s="10"/>
      <c r="E54" s="10">
        <f t="shared" ref="E54:E56" si="13">C54+D54</f>
        <v>0</v>
      </c>
      <c r="F54" s="10"/>
      <c r="G54" s="10"/>
      <c r="H54" s="10">
        <f t="shared" si="3"/>
        <v>0</v>
      </c>
    </row>
    <row r="55" spans="1:8">
      <c r="A55" s="8" t="s">
        <v>102</v>
      </c>
      <c r="B55" s="9" t="s">
        <v>103</v>
      </c>
      <c r="C55" s="10">
        <v>463500000</v>
      </c>
      <c r="D55" s="10">
        <v>937615686.12</v>
      </c>
      <c r="E55" s="10">
        <f t="shared" si="13"/>
        <v>1401115686.1199999</v>
      </c>
      <c r="F55" s="10">
        <v>468603317.98000002</v>
      </c>
      <c r="G55" s="10">
        <v>468603317.98000002</v>
      </c>
      <c r="H55" s="10">
        <f t="shared" si="3"/>
        <v>932512368.13999987</v>
      </c>
    </row>
    <row r="56" spans="1:8">
      <c r="A56" s="8" t="s">
        <v>104</v>
      </c>
      <c r="B56" s="9" t="s">
        <v>105</v>
      </c>
      <c r="C56" s="10"/>
      <c r="D56" s="10"/>
      <c r="E56" s="10">
        <f t="shared" si="13"/>
        <v>0</v>
      </c>
      <c r="F56" s="10"/>
      <c r="G56" s="10"/>
      <c r="H56" s="10">
        <f t="shared" si="3"/>
        <v>0</v>
      </c>
    </row>
    <row r="57" spans="1:8">
      <c r="A57" s="26" t="s">
        <v>106</v>
      </c>
      <c r="B57" s="27"/>
      <c r="C57" s="7">
        <f>SUM(C58:C65)</f>
        <v>0</v>
      </c>
      <c r="D57" s="7">
        <f t="shared" ref="D57:G57" si="14">SUM(D58:D65)</f>
        <v>0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3"/>
        <v>0</v>
      </c>
    </row>
    <row r="58" spans="1:8">
      <c r="A58" s="8" t="s">
        <v>107</v>
      </c>
      <c r="B58" s="9" t="s">
        <v>108</v>
      </c>
      <c r="C58" s="10"/>
      <c r="D58" s="10"/>
      <c r="E58" s="10">
        <f t="shared" ref="E58:E65" si="15">C58+D58</f>
        <v>0</v>
      </c>
      <c r="F58" s="10"/>
      <c r="G58" s="10"/>
      <c r="H58" s="10">
        <f t="shared" si="3"/>
        <v>0</v>
      </c>
    </row>
    <row r="59" spans="1:8">
      <c r="A59" s="8" t="s">
        <v>109</v>
      </c>
      <c r="B59" s="9" t="s">
        <v>110</v>
      </c>
      <c r="C59" s="10"/>
      <c r="D59" s="10"/>
      <c r="E59" s="10">
        <f t="shared" si="15"/>
        <v>0</v>
      </c>
      <c r="F59" s="10"/>
      <c r="G59" s="10"/>
      <c r="H59" s="10">
        <f t="shared" si="3"/>
        <v>0</v>
      </c>
    </row>
    <row r="60" spans="1:8">
      <c r="A60" s="8" t="s">
        <v>111</v>
      </c>
      <c r="B60" s="9" t="s">
        <v>112</v>
      </c>
      <c r="C60" s="10"/>
      <c r="D60" s="10"/>
      <c r="E60" s="10">
        <f t="shared" si="15"/>
        <v>0</v>
      </c>
      <c r="F60" s="10"/>
      <c r="G60" s="10"/>
      <c r="H60" s="10">
        <f t="shared" si="3"/>
        <v>0</v>
      </c>
    </row>
    <row r="61" spans="1:8">
      <c r="A61" s="8" t="s">
        <v>113</v>
      </c>
      <c r="B61" s="9" t="s">
        <v>114</v>
      </c>
      <c r="C61" s="10"/>
      <c r="D61" s="10"/>
      <c r="E61" s="10">
        <f t="shared" si="15"/>
        <v>0</v>
      </c>
      <c r="F61" s="10"/>
      <c r="G61" s="10"/>
      <c r="H61" s="10">
        <f t="shared" si="3"/>
        <v>0</v>
      </c>
    </row>
    <row r="62" spans="1:8">
      <c r="A62" s="8" t="s">
        <v>115</v>
      </c>
      <c r="B62" s="9" t="s">
        <v>116</v>
      </c>
      <c r="C62" s="10"/>
      <c r="D62" s="10"/>
      <c r="E62" s="10">
        <f t="shared" si="15"/>
        <v>0</v>
      </c>
      <c r="F62" s="10"/>
      <c r="G62" s="10"/>
      <c r="H62" s="10">
        <f t="shared" si="3"/>
        <v>0</v>
      </c>
    </row>
    <row r="63" spans="1:8">
      <c r="A63" s="8" t="s">
        <v>117</v>
      </c>
      <c r="B63" s="9" t="s">
        <v>118</v>
      </c>
      <c r="C63" s="10"/>
      <c r="D63" s="10"/>
      <c r="E63" s="10">
        <f t="shared" si="15"/>
        <v>0</v>
      </c>
      <c r="F63" s="10"/>
      <c r="G63" s="10"/>
      <c r="H63" s="10">
        <f t="shared" si="3"/>
        <v>0</v>
      </c>
    </row>
    <row r="64" spans="1:8">
      <c r="A64" s="8"/>
      <c r="B64" s="9" t="s">
        <v>119</v>
      </c>
      <c r="C64" s="10"/>
      <c r="D64" s="10"/>
      <c r="E64" s="10">
        <f t="shared" si="15"/>
        <v>0</v>
      </c>
      <c r="F64" s="10"/>
      <c r="G64" s="10"/>
      <c r="H64" s="10">
        <f t="shared" si="3"/>
        <v>0</v>
      </c>
    </row>
    <row r="65" spans="1:8">
      <c r="A65" s="8" t="s">
        <v>120</v>
      </c>
      <c r="B65" s="9" t="s">
        <v>121</v>
      </c>
      <c r="C65" s="10"/>
      <c r="D65" s="10"/>
      <c r="E65" s="10">
        <f t="shared" si="15"/>
        <v>0</v>
      </c>
      <c r="F65" s="10"/>
      <c r="G65" s="10"/>
      <c r="H65" s="10">
        <f t="shared" si="3"/>
        <v>0</v>
      </c>
    </row>
    <row r="66" spans="1:8">
      <c r="A66" s="26" t="s">
        <v>122</v>
      </c>
      <c r="B66" s="27"/>
      <c r="C66" s="7">
        <f>SUM(C67:C69)</f>
        <v>0</v>
      </c>
      <c r="D66" s="7">
        <f t="shared" ref="D66:G66" si="16">SUM(D67:D69)</f>
        <v>0</v>
      </c>
      <c r="E66" s="7">
        <f t="shared" si="16"/>
        <v>0</v>
      </c>
      <c r="F66" s="7">
        <f t="shared" si="16"/>
        <v>0</v>
      </c>
      <c r="G66" s="7">
        <f t="shared" si="16"/>
        <v>0</v>
      </c>
      <c r="H66" s="7">
        <f t="shared" si="3"/>
        <v>0</v>
      </c>
    </row>
    <row r="67" spans="1:8">
      <c r="A67" s="8" t="s">
        <v>123</v>
      </c>
      <c r="B67" s="9" t="s">
        <v>124</v>
      </c>
      <c r="C67" s="10"/>
      <c r="D67" s="10"/>
      <c r="E67" s="10">
        <f t="shared" ref="E67:E69" si="17">C67+D67</f>
        <v>0</v>
      </c>
      <c r="F67" s="10"/>
      <c r="G67" s="10"/>
      <c r="H67" s="10">
        <f t="shared" si="3"/>
        <v>0</v>
      </c>
    </row>
    <row r="68" spans="1:8">
      <c r="A68" s="8" t="s">
        <v>125</v>
      </c>
      <c r="B68" s="9" t="s">
        <v>126</v>
      </c>
      <c r="C68" s="10"/>
      <c r="D68" s="10"/>
      <c r="E68" s="10">
        <f t="shared" si="17"/>
        <v>0</v>
      </c>
      <c r="F68" s="10"/>
      <c r="G68" s="10"/>
      <c r="H68" s="10">
        <f t="shared" si="3"/>
        <v>0</v>
      </c>
    </row>
    <row r="69" spans="1:8">
      <c r="A69" s="8" t="s">
        <v>127</v>
      </c>
      <c r="B69" s="9" t="s">
        <v>128</v>
      </c>
      <c r="C69" s="10"/>
      <c r="D69" s="10"/>
      <c r="E69" s="10">
        <f t="shared" si="17"/>
        <v>0</v>
      </c>
      <c r="F69" s="10"/>
      <c r="G69" s="10"/>
      <c r="H69" s="10">
        <f t="shared" si="3"/>
        <v>0</v>
      </c>
    </row>
    <row r="70" spans="1:8">
      <c r="A70" s="26" t="s">
        <v>129</v>
      </c>
      <c r="B70" s="27"/>
      <c r="C70" s="7">
        <f>SUM(C71:C77)</f>
        <v>0</v>
      </c>
      <c r="D70" s="7">
        <f t="shared" ref="D70:G70" si="18">SUM(D71:D77)</f>
        <v>0</v>
      </c>
      <c r="E70" s="7">
        <f t="shared" si="18"/>
        <v>0</v>
      </c>
      <c r="F70" s="7">
        <f t="shared" si="18"/>
        <v>0</v>
      </c>
      <c r="G70" s="7">
        <f t="shared" si="18"/>
        <v>0</v>
      </c>
      <c r="H70" s="7">
        <f t="shared" si="3"/>
        <v>0</v>
      </c>
    </row>
    <row r="71" spans="1:8">
      <c r="A71" s="8" t="s">
        <v>130</v>
      </c>
      <c r="B71" s="9" t="s">
        <v>131</v>
      </c>
      <c r="C71" s="10"/>
      <c r="D71" s="10"/>
      <c r="E71" s="10">
        <f t="shared" ref="E71:E77" si="19">C71+D71</f>
        <v>0</v>
      </c>
      <c r="F71" s="10"/>
      <c r="G71" s="10"/>
      <c r="H71" s="10">
        <f t="shared" ref="H71:H77" si="20">E71-F71</f>
        <v>0</v>
      </c>
    </row>
    <row r="72" spans="1:8">
      <c r="A72" s="8" t="s">
        <v>132</v>
      </c>
      <c r="B72" s="9" t="s">
        <v>133</v>
      </c>
      <c r="C72" s="10"/>
      <c r="D72" s="10"/>
      <c r="E72" s="10">
        <f t="shared" si="19"/>
        <v>0</v>
      </c>
      <c r="F72" s="10"/>
      <c r="G72" s="10"/>
      <c r="H72" s="10">
        <f t="shared" si="20"/>
        <v>0</v>
      </c>
    </row>
    <row r="73" spans="1:8">
      <c r="A73" s="8" t="s">
        <v>134</v>
      </c>
      <c r="B73" s="9" t="s">
        <v>135</v>
      </c>
      <c r="C73" s="10"/>
      <c r="D73" s="10"/>
      <c r="E73" s="10">
        <f t="shared" si="19"/>
        <v>0</v>
      </c>
      <c r="F73" s="10"/>
      <c r="G73" s="10"/>
      <c r="H73" s="10">
        <f t="shared" si="20"/>
        <v>0</v>
      </c>
    </row>
    <row r="74" spans="1:8">
      <c r="A74" s="8" t="s">
        <v>136</v>
      </c>
      <c r="B74" s="9" t="s">
        <v>137</v>
      </c>
      <c r="C74" s="10"/>
      <c r="D74" s="10"/>
      <c r="E74" s="10">
        <f t="shared" si="19"/>
        <v>0</v>
      </c>
      <c r="F74" s="10"/>
      <c r="G74" s="10"/>
      <c r="H74" s="10">
        <f t="shared" si="20"/>
        <v>0</v>
      </c>
    </row>
    <row r="75" spans="1:8">
      <c r="A75" s="8" t="s">
        <v>138</v>
      </c>
      <c r="B75" s="9" t="s">
        <v>139</v>
      </c>
      <c r="C75" s="10"/>
      <c r="D75" s="10"/>
      <c r="E75" s="10">
        <f t="shared" si="19"/>
        <v>0</v>
      </c>
      <c r="F75" s="10"/>
      <c r="G75" s="10"/>
      <c r="H75" s="10">
        <f t="shared" si="20"/>
        <v>0</v>
      </c>
    </row>
    <row r="76" spans="1:8">
      <c r="A76" s="8" t="s">
        <v>140</v>
      </c>
      <c r="B76" s="9" t="s">
        <v>141</v>
      </c>
      <c r="C76" s="10"/>
      <c r="D76" s="10"/>
      <c r="E76" s="10">
        <f t="shared" si="19"/>
        <v>0</v>
      </c>
      <c r="F76" s="10"/>
      <c r="G76" s="10"/>
      <c r="H76" s="10">
        <f t="shared" si="20"/>
        <v>0</v>
      </c>
    </row>
    <row r="77" spans="1:8">
      <c r="A77" s="8" t="s">
        <v>142</v>
      </c>
      <c r="B77" s="9" t="s">
        <v>143</v>
      </c>
      <c r="C77" s="10"/>
      <c r="D77" s="10"/>
      <c r="E77" s="10">
        <f t="shared" si="19"/>
        <v>0</v>
      </c>
      <c r="F77" s="10"/>
      <c r="G77" s="10"/>
      <c r="H77" s="10">
        <f t="shared" si="20"/>
        <v>0</v>
      </c>
    </row>
    <row r="78" spans="1:8" ht="5.0999999999999996" customHeight="1">
      <c r="A78" s="12"/>
      <c r="B78" s="13"/>
      <c r="C78" s="14"/>
      <c r="D78" s="14"/>
      <c r="E78" s="14"/>
      <c r="F78" s="14"/>
      <c r="G78" s="14"/>
      <c r="H78" s="14"/>
    </row>
    <row r="79" spans="1:8">
      <c r="A79" s="28" t="s">
        <v>144</v>
      </c>
      <c r="B79" s="29"/>
      <c r="C79" s="14">
        <f>C80+C88+C98+C108+C118+C128+C132+C141+C145</f>
        <v>3363657531</v>
      </c>
      <c r="D79" s="14">
        <f t="shared" ref="D79:H79" si="21">D80+D88+D98+D108+D118+D128+D132+D141+D145</f>
        <v>5217143732.79</v>
      </c>
      <c r="E79" s="14">
        <f t="shared" si="21"/>
        <v>8580801263.7900009</v>
      </c>
      <c r="F79" s="14">
        <f t="shared" si="21"/>
        <v>5398064778.3999987</v>
      </c>
      <c r="G79" s="14">
        <f t="shared" si="21"/>
        <v>5398034139.9699993</v>
      </c>
      <c r="H79" s="14">
        <f t="shared" si="21"/>
        <v>3182736485.3900008</v>
      </c>
    </row>
    <row r="80" spans="1:8">
      <c r="A80" s="24" t="s">
        <v>10</v>
      </c>
      <c r="B80" s="25"/>
      <c r="C80" s="14">
        <f>SUM(C81:C87)</f>
        <v>2794036559</v>
      </c>
      <c r="D80" s="14">
        <f t="shared" ref="D80:H80" si="22">SUM(D81:D87)</f>
        <v>1805457850.0500002</v>
      </c>
      <c r="E80" s="14">
        <f t="shared" si="22"/>
        <v>4599494409.0500002</v>
      </c>
      <c r="F80" s="14">
        <f t="shared" si="22"/>
        <v>3141555677.1799998</v>
      </c>
      <c r="G80" s="14">
        <f t="shared" si="22"/>
        <v>3141527505.75</v>
      </c>
      <c r="H80" s="14">
        <f t="shared" si="22"/>
        <v>1457938731.8700004</v>
      </c>
    </row>
    <row r="81" spans="1:8">
      <c r="A81" s="8" t="s">
        <v>145</v>
      </c>
      <c r="B81" s="15" t="s">
        <v>12</v>
      </c>
      <c r="C81" s="16">
        <v>948896628</v>
      </c>
      <c r="D81" s="16">
        <v>439938215.27999997</v>
      </c>
      <c r="E81" s="10">
        <f t="shared" ref="E81:E87" si="23">C81+D81</f>
        <v>1388834843.28</v>
      </c>
      <c r="F81" s="16">
        <v>1013777185.3099999</v>
      </c>
      <c r="G81" s="16">
        <v>1013777185.3099999</v>
      </c>
      <c r="H81" s="16">
        <f t="shared" ref="H81:H144" si="24">E81-F81</f>
        <v>375057657.97000003</v>
      </c>
    </row>
    <row r="82" spans="1:8">
      <c r="A82" s="8" t="s">
        <v>146</v>
      </c>
      <c r="B82" s="15" t="s">
        <v>14</v>
      </c>
      <c r="C82" s="16">
        <v>142135361</v>
      </c>
      <c r="D82" s="16">
        <v>675074246.83000004</v>
      </c>
      <c r="E82" s="10">
        <f t="shared" si="23"/>
        <v>817209607.83000004</v>
      </c>
      <c r="F82" s="16">
        <v>638619045.63</v>
      </c>
      <c r="G82" s="16">
        <v>638619045.63</v>
      </c>
      <c r="H82" s="16">
        <f t="shared" si="24"/>
        <v>178590562.20000005</v>
      </c>
    </row>
    <row r="83" spans="1:8">
      <c r="A83" s="8" t="s">
        <v>147</v>
      </c>
      <c r="B83" s="15" t="s">
        <v>16</v>
      </c>
      <c r="C83" s="16">
        <v>1094196214</v>
      </c>
      <c r="D83" s="16">
        <v>615156689.88</v>
      </c>
      <c r="E83" s="10">
        <f t="shared" si="23"/>
        <v>1709352903.8800001</v>
      </c>
      <c r="F83" s="16">
        <v>1101815101.25</v>
      </c>
      <c r="G83" s="16">
        <v>1101815101.25</v>
      </c>
      <c r="H83" s="16">
        <f t="shared" si="24"/>
        <v>607537802.63000011</v>
      </c>
    </row>
    <row r="84" spans="1:8">
      <c r="A84" s="8" t="s">
        <v>148</v>
      </c>
      <c r="B84" s="15" t="s">
        <v>18</v>
      </c>
      <c r="C84" s="16">
        <v>303222016</v>
      </c>
      <c r="D84" s="16">
        <v>0</v>
      </c>
      <c r="E84" s="10">
        <f t="shared" si="23"/>
        <v>303222016</v>
      </c>
      <c r="F84" s="16">
        <v>225114817.75</v>
      </c>
      <c r="G84" s="16">
        <v>225114817.75</v>
      </c>
      <c r="H84" s="16">
        <f t="shared" si="24"/>
        <v>78107198.25</v>
      </c>
    </row>
    <row r="85" spans="1:8">
      <c r="A85" s="8" t="s">
        <v>149</v>
      </c>
      <c r="B85" s="15" t="s">
        <v>20</v>
      </c>
      <c r="C85" s="16">
        <v>212689270</v>
      </c>
      <c r="D85" s="16">
        <v>51796464</v>
      </c>
      <c r="E85" s="10">
        <f t="shared" si="23"/>
        <v>264485734</v>
      </c>
      <c r="F85" s="16">
        <v>146142656.09999999</v>
      </c>
      <c r="G85" s="16">
        <v>146114484.66999999</v>
      </c>
      <c r="H85" s="16">
        <f t="shared" si="24"/>
        <v>118343077.90000001</v>
      </c>
    </row>
    <row r="86" spans="1:8">
      <c r="A86" s="8" t="s">
        <v>150</v>
      </c>
      <c r="B86" s="15" t="s">
        <v>22</v>
      </c>
      <c r="C86" s="16">
        <v>0</v>
      </c>
      <c r="D86" s="16">
        <v>1488704</v>
      </c>
      <c r="E86" s="10">
        <f t="shared" si="23"/>
        <v>1488704</v>
      </c>
      <c r="F86" s="16">
        <v>0</v>
      </c>
      <c r="G86" s="16">
        <v>0</v>
      </c>
      <c r="H86" s="16">
        <f t="shared" si="24"/>
        <v>1488704</v>
      </c>
    </row>
    <row r="87" spans="1:8">
      <c r="A87" s="8" t="s">
        <v>151</v>
      </c>
      <c r="B87" s="15" t="s">
        <v>24</v>
      </c>
      <c r="C87" s="16">
        <v>92897070</v>
      </c>
      <c r="D87" s="16">
        <v>22003530.059999999</v>
      </c>
      <c r="E87" s="10">
        <f t="shared" si="23"/>
        <v>114900600.06</v>
      </c>
      <c r="F87" s="16">
        <v>16086871.140000001</v>
      </c>
      <c r="G87" s="16">
        <v>16086871.140000001</v>
      </c>
      <c r="H87" s="16">
        <f t="shared" si="24"/>
        <v>98813728.920000002</v>
      </c>
    </row>
    <row r="88" spans="1:8">
      <c r="A88" s="24" t="s">
        <v>25</v>
      </c>
      <c r="B88" s="25"/>
      <c r="C88" s="14">
        <f>SUM(C89:C97)</f>
        <v>222555502</v>
      </c>
      <c r="D88" s="14">
        <f t="shared" ref="D88:G88" si="25">SUM(D89:D97)</f>
        <v>1652578575.98</v>
      </c>
      <c r="E88" s="14">
        <f t="shared" si="25"/>
        <v>1875134077.98</v>
      </c>
      <c r="F88" s="14">
        <f t="shared" si="25"/>
        <v>1222830894.8399999</v>
      </c>
      <c r="G88" s="14">
        <f t="shared" si="25"/>
        <v>1222830894.8399999</v>
      </c>
      <c r="H88" s="14">
        <f t="shared" si="24"/>
        <v>652303183.1400001</v>
      </c>
    </row>
    <row r="89" spans="1:8">
      <c r="A89" s="8" t="s">
        <v>152</v>
      </c>
      <c r="B89" s="15" t="s">
        <v>27</v>
      </c>
      <c r="C89" s="16">
        <v>30871851</v>
      </c>
      <c r="D89" s="16">
        <v>524129.06</v>
      </c>
      <c r="E89" s="10">
        <f t="shared" ref="E89:E97" si="26">C89+D89</f>
        <v>31395980.059999999</v>
      </c>
      <c r="F89" s="16">
        <v>16482904.859999999</v>
      </c>
      <c r="G89" s="16">
        <v>16482904.859999999</v>
      </c>
      <c r="H89" s="16">
        <f t="shared" si="24"/>
        <v>14913075.199999999</v>
      </c>
    </row>
    <row r="90" spans="1:8">
      <c r="A90" s="8" t="s">
        <v>153</v>
      </c>
      <c r="B90" s="15" t="s">
        <v>29</v>
      </c>
      <c r="C90" s="16">
        <v>15007421</v>
      </c>
      <c r="D90" s="16">
        <v>24346867.48</v>
      </c>
      <c r="E90" s="10">
        <f t="shared" si="26"/>
        <v>39354288.480000004</v>
      </c>
      <c r="F90" s="16">
        <v>13819829.83</v>
      </c>
      <c r="G90" s="16">
        <v>13819829.83</v>
      </c>
      <c r="H90" s="16">
        <f t="shared" si="24"/>
        <v>25534458.650000006</v>
      </c>
    </row>
    <row r="91" spans="1:8">
      <c r="A91" s="8" t="s">
        <v>154</v>
      </c>
      <c r="B91" s="15" t="s">
        <v>31</v>
      </c>
      <c r="C91" s="16">
        <v>50000</v>
      </c>
      <c r="D91" s="16">
        <v>-50000</v>
      </c>
      <c r="E91" s="10">
        <f t="shared" si="26"/>
        <v>0</v>
      </c>
      <c r="F91" s="16">
        <v>0</v>
      </c>
      <c r="G91" s="16">
        <v>0</v>
      </c>
      <c r="H91" s="16">
        <f t="shared" si="24"/>
        <v>0</v>
      </c>
    </row>
    <row r="92" spans="1:8">
      <c r="A92" s="8" t="s">
        <v>155</v>
      </c>
      <c r="B92" s="15" t="s">
        <v>33</v>
      </c>
      <c r="C92" s="16">
        <v>9195796</v>
      </c>
      <c r="D92" s="16">
        <v>-3903473.06</v>
      </c>
      <c r="E92" s="10">
        <f t="shared" si="26"/>
        <v>5292322.9399999995</v>
      </c>
      <c r="F92" s="16">
        <v>3383634.4</v>
      </c>
      <c r="G92" s="16">
        <v>3383634.4</v>
      </c>
      <c r="H92" s="16">
        <f t="shared" si="24"/>
        <v>1908688.5399999996</v>
      </c>
    </row>
    <row r="93" spans="1:8">
      <c r="A93" s="8" t="s">
        <v>156</v>
      </c>
      <c r="B93" s="15" t="s">
        <v>35</v>
      </c>
      <c r="C93" s="16">
        <v>98680586</v>
      </c>
      <c r="D93" s="16">
        <v>1589605629.71</v>
      </c>
      <c r="E93" s="10">
        <f t="shared" si="26"/>
        <v>1688286215.71</v>
      </c>
      <c r="F93" s="16">
        <v>1140249474.2</v>
      </c>
      <c r="G93" s="16">
        <v>1140249474.2</v>
      </c>
      <c r="H93" s="16">
        <f t="shared" si="24"/>
        <v>548036741.50999999</v>
      </c>
    </row>
    <row r="94" spans="1:8">
      <c r="A94" s="8" t="s">
        <v>157</v>
      </c>
      <c r="B94" s="15" t="s">
        <v>37</v>
      </c>
      <c r="C94" s="16">
        <v>46036362</v>
      </c>
      <c r="D94" s="16">
        <v>7728580.5700000003</v>
      </c>
      <c r="E94" s="10">
        <f t="shared" si="26"/>
        <v>53764942.57</v>
      </c>
      <c r="F94" s="16">
        <v>21755258.850000001</v>
      </c>
      <c r="G94" s="16">
        <v>21755258.850000001</v>
      </c>
      <c r="H94" s="16">
        <f t="shared" si="24"/>
        <v>32009683.719999999</v>
      </c>
    </row>
    <row r="95" spans="1:8">
      <c r="A95" s="8" t="s">
        <v>158</v>
      </c>
      <c r="B95" s="15" t="s">
        <v>39</v>
      </c>
      <c r="C95" s="16">
        <v>5598221</v>
      </c>
      <c r="D95" s="16">
        <v>11795416.199999999</v>
      </c>
      <c r="E95" s="10">
        <f t="shared" si="26"/>
        <v>17393637.199999999</v>
      </c>
      <c r="F95" s="16">
        <v>12005033.51</v>
      </c>
      <c r="G95" s="16">
        <v>12005033.51</v>
      </c>
      <c r="H95" s="16">
        <f t="shared" si="24"/>
        <v>5388603.6899999995</v>
      </c>
    </row>
    <row r="96" spans="1:8">
      <c r="A96" s="8" t="s">
        <v>159</v>
      </c>
      <c r="B96" s="15" t="s">
        <v>41</v>
      </c>
      <c r="C96" s="16"/>
      <c r="D96" s="16"/>
      <c r="E96" s="10">
        <f t="shared" si="26"/>
        <v>0</v>
      </c>
      <c r="F96" s="16"/>
      <c r="G96" s="16"/>
      <c r="H96" s="16">
        <f t="shared" si="24"/>
        <v>0</v>
      </c>
    </row>
    <row r="97" spans="1:8">
      <c r="A97" s="8" t="s">
        <v>160</v>
      </c>
      <c r="B97" s="15" t="s">
        <v>43</v>
      </c>
      <c r="C97" s="16">
        <v>17115265</v>
      </c>
      <c r="D97" s="16">
        <v>22531426.02</v>
      </c>
      <c r="E97" s="10">
        <f t="shared" si="26"/>
        <v>39646691.019999996</v>
      </c>
      <c r="F97" s="16">
        <v>15134759.189999999</v>
      </c>
      <c r="G97" s="16">
        <v>15134759.189999999</v>
      </c>
      <c r="H97" s="16">
        <f t="shared" si="24"/>
        <v>24511931.829999998</v>
      </c>
    </row>
    <row r="98" spans="1:8">
      <c r="A98" s="24" t="s">
        <v>44</v>
      </c>
      <c r="B98" s="25"/>
      <c r="C98" s="14">
        <f>SUM(C99:C107)</f>
        <v>295960846</v>
      </c>
      <c r="D98" s="14">
        <f t="shared" ref="D98:G98" si="27">SUM(D99:D107)</f>
        <v>1372375248.3100002</v>
      </c>
      <c r="E98" s="14">
        <f t="shared" si="27"/>
        <v>1668336094.3100002</v>
      </c>
      <c r="F98" s="14">
        <f t="shared" si="27"/>
        <v>980364605.41000009</v>
      </c>
      <c r="G98" s="14">
        <f t="shared" si="27"/>
        <v>980362138.41000009</v>
      </c>
      <c r="H98" s="14">
        <f t="shared" si="24"/>
        <v>687971488.9000001</v>
      </c>
    </row>
    <row r="99" spans="1:8">
      <c r="A99" s="8" t="s">
        <v>161</v>
      </c>
      <c r="B99" s="15" t="s">
        <v>46</v>
      </c>
      <c r="C99" s="16">
        <v>35539996</v>
      </c>
      <c r="D99" s="16">
        <v>65042413.079999998</v>
      </c>
      <c r="E99" s="10">
        <f t="shared" ref="E99:E107" si="28">C99+D99</f>
        <v>100582409.08</v>
      </c>
      <c r="F99" s="16">
        <v>62160005.479999997</v>
      </c>
      <c r="G99" s="16">
        <v>62160005.479999997</v>
      </c>
      <c r="H99" s="16">
        <f t="shared" si="24"/>
        <v>38422403.600000001</v>
      </c>
    </row>
    <row r="100" spans="1:8">
      <c r="A100" s="8" t="s">
        <v>162</v>
      </c>
      <c r="B100" s="15" t="s">
        <v>48</v>
      </c>
      <c r="C100" s="16">
        <v>29327267</v>
      </c>
      <c r="D100" s="16">
        <v>-85739.839999999997</v>
      </c>
      <c r="E100" s="10">
        <f t="shared" si="28"/>
        <v>29241527.16</v>
      </c>
      <c r="F100" s="16">
        <v>17277389.510000002</v>
      </c>
      <c r="G100" s="16">
        <v>17277389.510000002</v>
      </c>
      <c r="H100" s="16">
        <f t="shared" si="24"/>
        <v>11964137.649999999</v>
      </c>
    </row>
    <row r="101" spans="1:8">
      <c r="A101" s="8" t="s">
        <v>163</v>
      </c>
      <c r="B101" s="15" t="s">
        <v>50</v>
      </c>
      <c r="C101" s="16">
        <v>77279024</v>
      </c>
      <c r="D101" s="16">
        <v>530102845.60000002</v>
      </c>
      <c r="E101" s="10">
        <f t="shared" si="28"/>
        <v>607381869.60000002</v>
      </c>
      <c r="F101" s="16">
        <v>357844117.33999997</v>
      </c>
      <c r="G101" s="16">
        <v>357844117.33999997</v>
      </c>
      <c r="H101" s="16">
        <f t="shared" si="24"/>
        <v>249537752.26000005</v>
      </c>
    </row>
    <row r="102" spans="1:8">
      <c r="A102" s="8" t="s">
        <v>164</v>
      </c>
      <c r="B102" s="15" t="s">
        <v>52</v>
      </c>
      <c r="C102" s="16">
        <v>49102451</v>
      </c>
      <c r="D102" s="16">
        <v>199257510.74000001</v>
      </c>
      <c r="E102" s="10">
        <f t="shared" si="28"/>
        <v>248359961.74000001</v>
      </c>
      <c r="F102" s="16">
        <v>159233426.31</v>
      </c>
      <c r="G102" s="16">
        <v>159233426.31</v>
      </c>
      <c r="H102" s="16">
        <f t="shared" si="24"/>
        <v>89126535.430000007</v>
      </c>
    </row>
    <row r="103" spans="1:8">
      <c r="A103" s="8" t="s">
        <v>165</v>
      </c>
      <c r="B103" s="15" t="s">
        <v>54</v>
      </c>
      <c r="C103" s="16">
        <v>52788547</v>
      </c>
      <c r="D103" s="16">
        <v>572847912.37</v>
      </c>
      <c r="E103" s="10">
        <f t="shared" si="28"/>
        <v>625636459.37</v>
      </c>
      <c r="F103" s="16">
        <v>360263371.06</v>
      </c>
      <c r="G103" s="16">
        <v>360263371.06</v>
      </c>
      <c r="H103" s="16">
        <f t="shared" si="24"/>
        <v>265373088.31</v>
      </c>
    </row>
    <row r="104" spans="1:8">
      <c r="A104" s="8" t="s">
        <v>166</v>
      </c>
      <c r="B104" s="15" t="s">
        <v>56</v>
      </c>
      <c r="C104" s="16">
        <v>10735039</v>
      </c>
      <c r="D104" s="16">
        <v>6685446.3899999997</v>
      </c>
      <c r="E104" s="10">
        <f t="shared" si="28"/>
        <v>17420485.390000001</v>
      </c>
      <c r="F104" s="16">
        <v>5140424.26</v>
      </c>
      <c r="G104" s="16">
        <v>5140424.26</v>
      </c>
      <c r="H104" s="16">
        <f t="shared" si="24"/>
        <v>12280061.130000001</v>
      </c>
    </row>
    <row r="105" spans="1:8">
      <c r="A105" s="8" t="s">
        <v>167</v>
      </c>
      <c r="B105" s="15" t="s">
        <v>58</v>
      </c>
      <c r="C105" s="16">
        <v>10888674</v>
      </c>
      <c r="D105" s="16">
        <v>-3694288.04</v>
      </c>
      <c r="E105" s="10">
        <f t="shared" si="28"/>
        <v>7194385.96</v>
      </c>
      <c r="F105" s="16">
        <v>3309413.5</v>
      </c>
      <c r="G105" s="16">
        <v>3306946.5</v>
      </c>
      <c r="H105" s="16">
        <f t="shared" si="24"/>
        <v>3884972.46</v>
      </c>
    </row>
    <row r="106" spans="1:8">
      <c r="A106" s="8" t="s">
        <v>168</v>
      </c>
      <c r="B106" s="15" t="s">
        <v>60</v>
      </c>
      <c r="C106" s="16">
        <v>28052001</v>
      </c>
      <c r="D106" s="16">
        <v>3211126.39</v>
      </c>
      <c r="E106" s="10">
        <f t="shared" si="28"/>
        <v>31263127.390000001</v>
      </c>
      <c r="F106" s="16">
        <v>14728710.449999999</v>
      </c>
      <c r="G106" s="16">
        <v>14728710.449999999</v>
      </c>
      <c r="H106" s="16">
        <f t="shared" si="24"/>
        <v>16534416.940000001</v>
      </c>
    </row>
    <row r="107" spans="1:8">
      <c r="A107" s="8" t="s">
        <v>169</v>
      </c>
      <c r="B107" s="15" t="s">
        <v>62</v>
      </c>
      <c r="C107" s="16">
        <v>2247847</v>
      </c>
      <c r="D107" s="16">
        <v>-991978.38</v>
      </c>
      <c r="E107" s="10">
        <f t="shared" si="28"/>
        <v>1255868.6200000001</v>
      </c>
      <c r="F107" s="16">
        <v>407747.5</v>
      </c>
      <c r="G107" s="16">
        <v>407747.5</v>
      </c>
      <c r="H107" s="16">
        <f t="shared" si="24"/>
        <v>848121.12000000011</v>
      </c>
    </row>
    <row r="108" spans="1:8">
      <c r="A108" s="24" t="s">
        <v>63</v>
      </c>
      <c r="B108" s="25"/>
      <c r="C108" s="14">
        <f>SUM(C109:C117)</f>
        <v>6804000</v>
      </c>
      <c r="D108" s="14">
        <f t="shared" ref="D108:G108" si="29">SUM(D109:D117)</f>
        <v>701597.5</v>
      </c>
      <c r="E108" s="14">
        <f t="shared" si="29"/>
        <v>7505597.5</v>
      </c>
      <c r="F108" s="14">
        <f t="shared" si="29"/>
        <v>3882800</v>
      </c>
      <c r="G108" s="14">
        <f t="shared" si="29"/>
        <v>3882800</v>
      </c>
      <c r="H108" s="14">
        <f t="shared" si="24"/>
        <v>3622797.5</v>
      </c>
    </row>
    <row r="109" spans="1:8">
      <c r="A109" s="8" t="s">
        <v>170</v>
      </c>
      <c r="B109" s="15" t="s">
        <v>65</v>
      </c>
      <c r="C109" s="16"/>
      <c r="D109" s="16"/>
      <c r="E109" s="10">
        <f t="shared" ref="E109:E117" si="30">C109+D109</f>
        <v>0</v>
      </c>
      <c r="F109" s="16"/>
      <c r="G109" s="16"/>
      <c r="H109" s="16">
        <f t="shared" si="24"/>
        <v>0</v>
      </c>
    </row>
    <row r="110" spans="1:8">
      <c r="A110" s="8" t="s">
        <v>171</v>
      </c>
      <c r="B110" s="15" t="s">
        <v>67</v>
      </c>
      <c r="C110" s="16">
        <v>0</v>
      </c>
      <c r="D110" s="16">
        <v>24800</v>
      </c>
      <c r="E110" s="10">
        <f t="shared" si="30"/>
        <v>24800</v>
      </c>
      <c r="F110" s="16">
        <v>24800</v>
      </c>
      <c r="G110" s="16">
        <v>24800</v>
      </c>
      <c r="H110" s="16">
        <f t="shared" si="24"/>
        <v>0</v>
      </c>
    </row>
    <row r="111" spans="1:8">
      <c r="A111" s="8" t="s">
        <v>172</v>
      </c>
      <c r="B111" s="15" t="s">
        <v>69</v>
      </c>
      <c r="C111" s="16">
        <v>6804000</v>
      </c>
      <c r="D111" s="16">
        <v>520000</v>
      </c>
      <c r="E111" s="10">
        <f t="shared" si="30"/>
        <v>7324000</v>
      </c>
      <c r="F111" s="16">
        <v>3858000</v>
      </c>
      <c r="G111" s="16">
        <v>3858000</v>
      </c>
      <c r="H111" s="16">
        <f t="shared" si="24"/>
        <v>3466000</v>
      </c>
    </row>
    <row r="112" spans="1:8">
      <c r="A112" s="8" t="s">
        <v>173</v>
      </c>
      <c r="B112" s="15" t="s">
        <v>71</v>
      </c>
      <c r="C112" s="16">
        <v>0</v>
      </c>
      <c r="D112" s="16">
        <v>156797.5</v>
      </c>
      <c r="E112" s="10">
        <f t="shared" si="30"/>
        <v>156797.5</v>
      </c>
      <c r="F112" s="16">
        <v>0</v>
      </c>
      <c r="G112" s="16">
        <v>0</v>
      </c>
      <c r="H112" s="16">
        <f t="shared" si="24"/>
        <v>156797.5</v>
      </c>
    </row>
    <row r="113" spans="1:8">
      <c r="A113" s="8" t="s">
        <v>174</v>
      </c>
      <c r="B113" s="15" t="s">
        <v>73</v>
      </c>
      <c r="C113" s="16"/>
      <c r="D113" s="16"/>
      <c r="E113" s="10">
        <f t="shared" si="30"/>
        <v>0</v>
      </c>
      <c r="F113" s="16"/>
      <c r="G113" s="16"/>
      <c r="H113" s="16">
        <f t="shared" si="24"/>
        <v>0</v>
      </c>
    </row>
    <row r="114" spans="1:8">
      <c r="A114" s="8" t="s">
        <v>175</v>
      </c>
      <c r="B114" s="15" t="s">
        <v>75</v>
      </c>
      <c r="C114" s="16"/>
      <c r="D114" s="16"/>
      <c r="E114" s="10">
        <f t="shared" si="30"/>
        <v>0</v>
      </c>
      <c r="F114" s="16"/>
      <c r="G114" s="16"/>
      <c r="H114" s="16">
        <f t="shared" si="24"/>
        <v>0</v>
      </c>
    </row>
    <row r="115" spans="1:8">
      <c r="A115" s="11"/>
      <c r="B115" s="15" t="s">
        <v>76</v>
      </c>
      <c r="C115" s="16"/>
      <c r="D115" s="16"/>
      <c r="E115" s="10">
        <f t="shared" si="30"/>
        <v>0</v>
      </c>
      <c r="F115" s="16"/>
      <c r="G115" s="16"/>
      <c r="H115" s="16">
        <f t="shared" si="24"/>
        <v>0</v>
      </c>
    </row>
    <row r="116" spans="1:8">
      <c r="A116" s="11"/>
      <c r="B116" s="15" t="s">
        <v>77</v>
      </c>
      <c r="C116" s="16"/>
      <c r="D116" s="16"/>
      <c r="E116" s="10">
        <f t="shared" si="30"/>
        <v>0</v>
      </c>
      <c r="F116" s="16"/>
      <c r="G116" s="16"/>
      <c r="H116" s="16">
        <f t="shared" si="24"/>
        <v>0</v>
      </c>
    </row>
    <row r="117" spans="1:8">
      <c r="A117" s="8" t="s">
        <v>176</v>
      </c>
      <c r="B117" s="15" t="s">
        <v>79</v>
      </c>
      <c r="C117" s="16"/>
      <c r="D117" s="16"/>
      <c r="E117" s="10">
        <f t="shared" si="30"/>
        <v>0</v>
      </c>
      <c r="F117" s="16"/>
      <c r="G117" s="16"/>
      <c r="H117" s="16">
        <f t="shared" si="24"/>
        <v>0</v>
      </c>
    </row>
    <row r="118" spans="1:8">
      <c r="A118" s="24" t="s">
        <v>80</v>
      </c>
      <c r="B118" s="25"/>
      <c r="C118" s="14">
        <f>SUM(C119:C127)</f>
        <v>32300624</v>
      </c>
      <c r="D118" s="14">
        <f t="shared" ref="D118:G118" si="31">SUM(D119:D127)</f>
        <v>352551105.69</v>
      </c>
      <c r="E118" s="14">
        <f t="shared" si="31"/>
        <v>384851729.69</v>
      </c>
      <c r="F118" s="14">
        <f t="shared" si="31"/>
        <v>30769506.82</v>
      </c>
      <c r="G118" s="14">
        <f t="shared" si="31"/>
        <v>30769506.82</v>
      </c>
      <c r="H118" s="14">
        <f t="shared" si="24"/>
        <v>354082222.87</v>
      </c>
    </row>
    <row r="119" spans="1:8">
      <c r="A119" s="8" t="s">
        <v>177</v>
      </c>
      <c r="B119" s="15" t="s">
        <v>82</v>
      </c>
      <c r="C119" s="16">
        <v>1727540</v>
      </c>
      <c r="D119" s="16">
        <v>39103904.890000001</v>
      </c>
      <c r="E119" s="10">
        <f t="shared" ref="E119:E127" si="32">C119+D119</f>
        <v>40831444.890000001</v>
      </c>
      <c r="F119" s="16">
        <v>5365495.08</v>
      </c>
      <c r="G119" s="16">
        <v>5365495.08</v>
      </c>
      <c r="H119" s="16">
        <f t="shared" si="24"/>
        <v>35465949.810000002</v>
      </c>
    </row>
    <row r="120" spans="1:8">
      <c r="A120" s="8" t="s">
        <v>178</v>
      </c>
      <c r="B120" s="15" t="s">
        <v>84</v>
      </c>
      <c r="C120" s="16">
        <v>0</v>
      </c>
      <c r="D120" s="16">
        <v>354024.8</v>
      </c>
      <c r="E120" s="10">
        <f t="shared" si="32"/>
        <v>354024.8</v>
      </c>
      <c r="F120" s="16">
        <v>101988</v>
      </c>
      <c r="G120" s="16">
        <v>101988</v>
      </c>
      <c r="H120" s="16">
        <f t="shared" si="24"/>
        <v>252036.8</v>
      </c>
    </row>
    <row r="121" spans="1:8">
      <c r="A121" s="8" t="s">
        <v>179</v>
      </c>
      <c r="B121" s="15" t="s">
        <v>86</v>
      </c>
      <c r="C121" s="16">
        <v>30573084</v>
      </c>
      <c r="D121" s="16">
        <v>302100758.60000002</v>
      </c>
      <c r="E121" s="10">
        <f t="shared" si="32"/>
        <v>332673842.60000002</v>
      </c>
      <c r="F121" s="16">
        <v>24589418.34</v>
      </c>
      <c r="G121" s="16">
        <v>24589418.34</v>
      </c>
      <c r="H121" s="16">
        <f t="shared" si="24"/>
        <v>308084424.26000005</v>
      </c>
    </row>
    <row r="122" spans="1:8">
      <c r="A122" s="8" t="s">
        <v>180</v>
      </c>
      <c r="B122" s="15" t="s">
        <v>88</v>
      </c>
      <c r="C122" s="16">
        <v>0</v>
      </c>
      <c r="D122" s="16">
        <v>9615000</v>
      </c>
      <c r="E122" s="10">
        <f t="shared" si="32"/>
        <v>9615000</v>
      </c>
      <c r="F122" s="16">
        <v>0</v>
      </c>
      <c r="G122" s="16">
        <v>0</v>
      </c>
      <c r="H122" s="16">
        <f t="shared" si="24"/>
        <v>9615000</v>
      </c>
    </row>
    <row r="123" spans="1:8">
      <c r="A123" s="8" t="s">
        <v>181</v>
      </c>
      <c r="B123" s="15" t="s">
        <v>90</v>
      </c>
      <c r="C123" s="16"/>
      <c r="D123" s="16"/>
      <c r="E123" s="10">
        <f t="shared" si="32"/>
        <v>0</v>
      </c>
      <c r="F123" s="16"/>
      <c r="G123" s="16"/>
      <c r="H123" s="16">
        <f t="shared" si="24"/>
        <v>0</v>
      </c>
    </row>
    <row r="124" spans="1:8">
      <c r="A124" s="8" t="s">
        <v>182</v>
      </c>
      <c r="B124" s="15" t="s">
        <v>92</v>
      </c>
      <c r="C124" s="16">
        <v>0</v>
      </c>
      <c r="D124" s="16">
        <v>1377417.4</v>
      </c>
      <c r="E124" s="10">
        <f t="shared" si="32"/>
        <v>1377417.4</v>
      </c>
      <c r="F124" s="16">
        <v>712605.4</v>
      </c>
      <c r="G124" s="16">
        <v>712605.4</v>
      </c>
      <c r="H124" s="16">
        <f t="shared" si="24"/>
        <v>664811.99999999988</v>
      </c>
    </row>
    <row r="125" spans="1:8">
      <c r="A125" s="8" t="s">
        <v>183</v>
      </c>
      <c r="B125" s="15" t="s">
        <v>94</v>
      </c>
      <c r="C125" s="16"/>
      <c r="D125" s="16"/>
      <c r="E125" s="10">
        <f t="shared" si="32"/>
        <v>0</v>
      </c>
      <c r="F125" s="16"/>
      <c r="G125" s="16"/>
      <c r="H125" s="16">
        <f t="shared" si="24"/>
        <v>0</v>
      </c>
    </row>
    <row r="126" spans="1:8">
      <c r="A126" s="8" t="s">
        <v>184</v>
      </c>
      <c r="B126" s="15" t="s">
        <v>96</v>
      </c>
      <c r="C126" s="16"/>
      <c r="D126" s="16"/>
      <c r="E126" s="10">
        <f t="shared" si="32"/>
        <v>0</v>
      </c>
      <c r="F126" s="16"/>
      <c r="G126" s="16"/>
      <c r="H126" s="16">
        <f t="shared" si="24"/>
        <v>0</v>
      </c>
    </row>
    <row r="127" spans="1:8">
      <c r="A127" s="8" t="s">
        <v>185</v>
      </c>
      <c r="B127" s="15" t="s">
        <v>98</v>
      </c>
      <c r="C127" s="16"/>
      <c r="D127" s="16"/>
      <c r="E127" s="10">
        <f t="shared" si="32"/>
        <v>0</v>
      </c>
      <c r="F127" s="16"/>
      <c r="G127" s="16"/>
      <c r="H127" s="16">
        <f t="shared" si="24"/>
        <v>0</v>
      </c>
    </row>
    <row r="128" spans="1:8">
      <c r="A128" s="24" t="s">
        <v>99</v>
      </c>
      <c r="B128" s="25"/>
      <c r="C128" s="14">
        <f>SUM(C129:C131)</f>
        <v>0</v>
      </c>
      <c r="D128" s="14">
        <f t="shared" ref="D128:G128" si="33">SUM(D129:D131)</f>
        <v>45479355.259999998</v>
      </c>
      <c r="E128" s="14">
        <f t="shared" si="33"/>
        <v>45479355.259999998</v>
      </c>
      <c r="F128" s="14">
        <f t="shared" si="33"/>
        <v>18661294.149999999</v>
      </c>
      <c r="G128" s="14">
        <f t="shared" si="33"/>
        <v>18661294.149999999</v>
      </c>
      <c r="H128" s="14">
        <f t="shared" si="24"/>
        <v>26818061.109999999</v>
      </c>
    </row>
    <row r="129" spans="1:8">
      <c r="A129" s="8" t="s">
        <v>186</v>
      </c>
      <c r="B129" s="15" t="s">
        <v>101</v>
      </c>
      <c r="C129" s="16"/>
      <c r="D129" s="16"/>
      <c r="E129" s="10">
        <f t="shared" ref="E129:E131" si="34">C129+D129</f>
        <v>0</v>
      </c>
      <c r="F129" s="16"/>
      <c r="G129" s="16"/>
      <c r="H129" s="16">
        <f t="shared" si="24"/>
        <v>0</v>
      </c>
    </row>
    <row r="130" spans="1:8">
      <c r="A130" s="8" t="s">
        <v>187</v>
      </c>
      <c r="B130" s="15" t="s">
        <v>103</v>
      </c>
      <c r="C130" s="16">
        <v>0</v>
      </c>
      <c r="D130" s="16">
        <v>45479355.259999998</v>
      </c>
      <c r="E130" s="10">
        <f t="shared" si="34"/>
        <v>45479355.259999998</v>
      </c>
      <c r="F130" s="16">
        <v>18661294.149999999</v>
      </c>
      <c r="G130" s="16">
        <v>18661294.149999999</v>
      </c>
      <c r="H130" s="16">
        <f t="shared" si="24"/>
        <v>26818061.109999999</v>
      </c>
    </row>
    <row r="131" spans="1:8">
      <c r="A131" s="8" t="s">
        <v>188</v>
      </c>
      <c r="B131" s="15" t="s">
        <v>105</v>
      </c>
      <c r="C131" s="16"/>
      <c r="D131" s="16"/>
      <c r="E131" s="10">
        <f t="shared" si="34"/>
        <v>0</v>
      </c>
      <c r="F131" s="16"/>
      <c r="G131" s="16"/>
      <c r="H131" s="16">
        <f t="shared" si="24"/>
        <v>0</v>
      </c>
    </row>
    <row r="132" spans="1:8">
      <c r="A132" s="24" t="s">
        <v>106</v>
      </c>
      <c r="B132" s="25"/>
      <c r="C132" s="14">
        <f>SUM(C133:C140)</f>
        <v>12000000</v>
      </c>
      <c r="D132" s="14">
        <f t="shared" ref="D132:G132" si="35">SUM(D133:D140)</f>
        <v>-12000000</v>
      </c>
      <c r="E132" s="14">
        <f t="shared" si="35"/>
        <v>0</v>
      </c>
      <c r="F132" s="14">
        <f t="shared" si="35"/>
        <v>0</v>
      </c>
      <c r="G132" s="14">
        <f t="shared" si="35"/>
        <v>0</v>
      </c>
      <c r="H132" s="14">
        <f t="shared" si="24"/>
        <v>0</v>
      </c>
    </row>
    <row r="133" spans="1:8">
      <c r="A133" s="8" t="s">
        <v>189</v>
      </c>
      <c r="B133" s="15" t="s">
        <v>108</v>
      </c>
      <c r="C133" s="16"/>
      <c r="D133" s="16"/>
      <c r="E133" s="10">
        <f t="shared" ref="E133:E140" si="36">C133+D133</f>
        <v>0</v>
      </c>
      <c r="F133" s="16"/>
      <c r="G133" s="16"/>
      <c r="H133" s="16">
        <f t="shared" si="24"/>
        <v>0</v>
      </c>
    </row>
    <row r="134" spans="1:8">
      <c r="A134" s="8" t="s">
        <v>190</v>
      </c>
      <c r="B134" s="15" t="s">
        <v>110</v>
      </c>
      <c r="C134" s="16"/>
      <c r="D134" s="16"/>
      <c r="E134" s="10">
        <f t="shared" si="36"/>
        <v>0</v>
      </c>
      <c r="F134" s="16"/>
      <c r="G134" s="16"/>
      <c r="H134" s="16">
        <f t="shared" si="24"/>
        <v>0</v>
      </c>
    </row>
    <row r="135" spans="1:8">
      <c r="A135" s="8" t="s">
        <v>191</v>
      </c>
      <c r="B135" s="15" t="s">
        <v>112</v>
      </c>
      <c r="C135" s="16"/>
      <c r="D135" s="16"/>
      <c r="E135" s="10">
        <f t="shared" si="36"/>
        <v>0</v>
      </c>
      <c r="F135" s="16"/>
      <c r="G135" s="16"/>
      <c r="H135" s="16">
        <f t="shared" si="24"/>
        <v>0</v>
      </c>
    </row>
    <row r="136" spans="1:8">
      <c r="A136" s="8" t="s">
        <v>192</v>
      </c>
      <c r="B136" s="15" t="s">
        <v>114</v>
      </c>
      <c r="C136" s="16"/>
      <c r="D136" s="16"/>
      <c r="E136" s="10">
        <f t="shared" si="36"/>
        <v>0</v>
      </c>
      <c r="F136" s="16"/>
      <c r="G136" s="16"/>
      <c r="H136" s="16">
        <f t="shared" si="24"/>
        <v>0</v>
      </c>
    </row>
    <row r="137" spans="1:8">
      <c r="A137" s="8" t="s">
        <v>193</v>
      </c>
      <c r="B137" s="15" t="s">
        <v>116</v>
      </c>
      <c r="C137" s="16"/>
      <c r="D137" s="16"/>
      <c r="E137" s="10">
        <f t="shared" si="36"/>
        <v>0</v>
      </c>
      <c r="F137" s="16"/>
      <c r="G137" s="16"/>
      <c r="H137" s="16">
        <f t="shared" si="24"/>
        <v>0</v>
      </c>
    </row>
    <row r="138" spans="1:8">
      <c r="A138" s="8" t="s">
        <v>194</v>
      </c>
      <c r="B138" s="15" t="s">
        <v>118</v>
      </c>
      <c r="C138" s="16"/>
      <c r="D138" s="16"/>
      <c r="E138" s="10">
        <f t="shared" si="36"/>
        <v>0</v>
      </c>
      <c r="F138" s="16"/>
      <c r="G138" s="16"/>
      <c r="H138" s="16">
        <f t="shared" si="24"/>
        <v>0</v>
      </c>
    </row>
    <row r="139" spans="1:8">
      <c r="A139" s="8"/>
      <c r="B139" s="15" t="s">
        <v>119</v>
      </c>
      <c r="C139" s="16"/>
      <c r="D139" s="16"/>
      <c r="E139" s="10">
        <f t="shared" si="36"/>
        <v>0</v>
      </c>
      <c r="F139" s="16"/>
      <c r="G139" s="16"/>
      <c r="H139" s="16">
        <f t="shared" si="24"/>
        <v>0</v>
      </c>
    </row>
    <row r="140" spans="1:8">
      <c r="A140" s="8" t="s">
        <v>195</v>
      </c>
      <c r="B140" s="15" t="s">
        <v>121</v>
      </c>
      <c r="C140" s="16">
        <v>12000000</v>
      </c>
      <c r="D140" s="16">
        <v>-12000000</v>
      </c>
      <c r="E140" s="10">
        <f t="shared" si="36"/>
        <v>0</v>
      </c>
      <c r="F140" s="16">
        <v>0</v>
      </c>
      <c r="G140" s="16">
        <v>0</v>
      </c>
      <c r="H140" s="16">
        <f t="shared" si="24"/>
        <v>0</v>
      </c>
    </row>
    <row r="141" spans="1:8">
      <c r="A141" s="24" t="s">
        <v>122</v>
      </c>
      <c r="B141" s="25"/>
      <c r="C141" s="14">
        <f>SUM(C142:C144)</f>
        <v>0</v>
      </c>
      <c r="D141" s="14">
        <f t="shared" ref="D141:G141" si="37">SUM(D142:D144)</f>
        <v>0</v>
      </c>
      <c r="E141" s="14">
        <f t="shared" si="37"/>
        <v>0</v>
      </c>
      <c r="F141" s="14">
        <f t="shared" si="37"/>
        <v>0</v>
      </c>
      <c r="G141" s="14">
        <f t="shared" si="37"/>
        <v>0</v>
      </c>
      <c r="H141" s="14">
        <f t="shared" si="24"/>
        <v>0</v>
      </c>
    </row>
    <row r="142" spans="1:8">
      <c r="A142" s="8" t="s">
        <v>196</v>
      </c>
      <c r="B142" s="15" t="s">
        <v>124</v>
      </c>
      <c r="C142" s="16"/>
      <c r="D142" s="16"/>
      <c r="E142" s="10">
        <f t="shared" ref="E142:E144" si="38">C142+D142</f>
        <v>0</v>
      </c>
      <c r="F142" s="16"/>
      <c r="G142" s="16"/>
      <c r="H142" s="16">
        <f t="shared" si="24"/>
        <v>0</v>
      </c>
    </row>
    <row r="143" spans="1:8">
      <c r="A143" s="8" t="s">
        <v>197</v>
      </c>
      <c r="B143" s="15" t="s">
        <v>126</v>
      </c>
      <c r="C143" s="16"/>
      <c r="D143" s="16"/>
      <c r="E143" s="10">
        <f t="shared" si="38"/>
        <v>0</v>
      </c>
      <c r="F143" s="16"/>
      <c r="G143" s="16"/>
      <c r="H143" s="16">
        <f t="shared" si="24"/>
        <v>0</v>
      </c>
    </row>
    <row r="144" spans="1:8">
      <c r="A144" s="8" t="s">
        <v>198</v>
      </c>
      <c r="B144" s="15" t="s">
        <v>128</v>
      </c>
      <c r="C144" s="16"/>
      <c r="D144" s="16"/>
      <c r="E144" s="10">
        <f t="shared" si="38"/>
        <v>0</v>
      </c>
      <c r="F144" s="16"/>
      <c r="G144" s="16"/>
      <c r="H144" s="16">
        <f t="shared" si="24"/>
        <v>0</v>
      </c>
    </row>
    <row r="145" spans="1:8">
      <c r="A145" s="24" t="s">
        <v>129</v>
      </c>
      <c r="B145" s="25"/>
      <c r="C145" s="14">
        <f>SUM(C146:C152)</f>
        <v>0</v>
      </c>
      <c r="D145" s="14">
        <f t="shared" ref="D145:G145" si="39">SUM(D146:D152)</f>
        <v>0</v>
      </c>
      <c r="E145" s="14">
        <f t="shared" si="39"/>
        <v>0</v>
      </c>
      <c r="F145" s="14">
        <f t="shared" si="39"/>
        <v>0</v>
      </c>
      <c r="G145" s="14">
        <f t="shared" si="39"/>
        <v>0</v>
      </c>
      <c r="H145" s="14">
        <f t="shared" ref="H145:H152" si="40">E145-F145</f>
        <v>0</v>
      </c>
    </row>
    <row r="146" spans="1:8">
      <c r="A146" s="8" t="s">
        <v>199</v>
      </c>
      <c r="B146" s="15" t="s">
        <v>131</v>
      </c>
      <c r="C146" s="16"/>
      <c r="D146" s="16"/>
      <c r="E146" s="10">
        <f t="shared" ref="E146:E152" si="41">C146+D146</f>
        <v>0</v>
      </c>
      <c r="F146" s="16"/>
      <c r="G146" s="16"/>
      <c r="H146" s="16">
        <f t="shared" si="40"/>
        <v>0</v>
      </c>
    </row>
    <row r="147" spans="1:8">
      <c r="A147" s="8" t="s">
        <v>200</v>
      </c>
      <c r="B147" s="15" t="s">
        <v>133</v>
      </c>
      <c r="C147" s="16"/>
      <c r="D147" s="16"/>
      <c r="E147" s="10">
        <f t="shared" si="41"/>
        <v>0</v>
      </c>
      <c r="F147" s="16"/>
      <c r="G147" s="16"/>
      <c r="H147" s="16">
        <f t="shared" si="40"/>
        <v>0</v>
      </c>
    </row>
    <row r="148" spans="1:8">
      <c r="A148" s="8" t="s">
        <v>201</v>
      </c>
      <c r="B148" s="15" t="s">
        <v>135</v>
      </c>
      <c r="C148" s="16"/>
      <c r="D148" s="16"/>
      <c r="E148" s="10">
        <f t="shared" si="41"/>
        <v>0</v>
      </c>
      <c r="F148" s="16"/>
      <c r="G148" s="16"/>
      <c r="H148" s="16">
        <f t="shared" si="40"/>
        <v>0</v>
      </c>
    </row>
    <row r="149" spans="1:8">
      <c r="A149" s="8" t="s">
        <v>202</v>
      </c>
      <c r="B149" s="15" t="s">
        <v>137</v>
      </c>
      <c r="C149" s="16"/>
      <c r="D149" s="16"/>
      <c r="E149" s="10">
        <f t="shared" si="41"/>
        <v>0</v>
      </c>
      <c r="F149" s="16"/>
      <c r="G149" s="16"/>
      <c r="H149" s="16">
        <f t="shared" si="40"/>
        <v>0</v>
      </c>
    </row>
    <row r="150" spans="1:8">
      <c r="A150" s="8" t="s">
        <v>203</v>
      </c>
      <c r="B150" s="15" t="s">
        <v>139</v>
      </c>
      <c r="C150" s="16"/>
      <c r="D150" s="16"/>
      <c r="E150" s="10">
        <f t="shared" si="41"/>
        <v>0</v>
      </c>
      <c r="F150" s="16"/>
      <c r="G150" s="16"/>
      <c r="H150" s="16">
        <f t="shared" si="40"/>
        <v>0</v>
      </c>
    </row>
    <row r="151" spans="1:8">
      <c r="A151" s="8" t="s">
        <v>204</v>
      </c>
      <c r="B151" s="15" t="s">
        <v>141</v>
      </c>
      <c r="C151" s="16"/>
      <c r="D151" s="16"/>
      <c r="E151" s="10">
        <f t="shared" si="41"/>
        <v>0</v>
      </c>
      <c r="F151" s="16"/>
      <c r="G151" s="16"/>
      <c r="H151" s="16">
        <f t="shared" si="40"/>
        <v>0</v>
      </c>
    </row>
    <row r="152" spans="1:8">
      <c r="A152" s="8" t="s">
        <v>205</v>
      </c>
      <c r="B152" s="15" t="s">
        <v>143</v>
      </c>
      <c r="C152" s="16"/>
      <c r="D152" s="16"/>
      <c r="E152" s="10">
        <f t="shared" si="41"/>
        <v>0</v>
      </c>
      <c r="F152" s="16"/>
      <c r="G152" s="16"/>
      <c r="H152" s="16">
        <f t="shared" si="40"/>
        <v>0</v>
      </c>
    </row>
    <row r="153" spans="1:8" ht="5.0999999999999996" customHeight="1">
      <c r="A153" s="12"/>
      <c r="B153" s="17"/>
      <c r="C153" s="16"/>
      <c r="D153" s="16"/>
      <c r="E153" s="16"/>
      <c r="F153" s="16"/>
      <c r="G153" s="16"/>
      <c r="H153" s="16"/>
    </row>
    <row r="154" spans="1:8">
      <c r="A154" s="22" t="s">
        <v>206</v>
      </c>
      <c r="B154" s="23"/>
      <c r="C154" s="14">
        <f>C4+C79</f>
        <v>7465059638.6700001</v>
      </c>
      <c r="D154" s="14">
        <f t="shared" ref="D154:H154" si="42">D4+D79</f>
        <v>6304587166.2600002</v>
      </c>
      <c r="E154" s="14">
        <f t="shared" si="42"/>
        <v>13769646804.93</v>
      </c>
      <c r="F154" s="14">
        <f t="shared" si="42"/>
        <v>7998995764.7199993</v>
      </c>
      <c r="G154" s="14">
        <f t="shared" si="42"/>
        <v>7998927081.3799992</v>
      </c>
      <c r="H154" s="14">
        <f t="shared" si="42"/>
        <v>5770651040.210001</v>
      </c>
    </row>
    <row r="155" spans="1:8" ht="5.0999999999999996" customHeight="1">
      <c r="A155" s="18"/>
      <c r="B155" s="19"/>
      <c r="C155" s="20"/>
      <c r="D155" s="20"/>
      <c r="E155" s="20"/>
      <c r="F155" s="20"/>
      <c r="G155" s="20"/>
      <c r="H155" s="20"/>
    </row>
    <row r="157" spans="1:8">
      <c r="A157" s="21" t="s">
        <v>207</v>
      </c>
    </row>
  </sheetData>
  <mergeCells count="25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A108:B108"/>
    <mergeCell ref="A118:B118"/>
    <mergeCell ref="A128:B128"/>
    <mergeCell ref="A132:B132"/>
    <mergeCell ref="A141:B141"/>
    <mergeCell ref="A145:B145"/>
  </mergeCells>
  <pageMargins left="0.70866141732283472" right="0.70866141732283472" top="0.74803149606299213" bottom="0.74803149606299213" header="0.31496062992125984" footer="0.31496062992125984"/>
  <pageSetup scale="51" firstPageNumber="6" fitToHeight="100" orientation="portrait" useFirstPageNumber="1" horizontalDpi="300" verticalDpi="300" r:id="rId1"/>
  <headerFooter>
    <oddFooter>&amp;RPóliza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2018-10-31T22:10:32Z</cp:lastPrinted>
  <dcterms:created xsi:type="dcterms:W3CDTF">2018-10-29T01:00:57Z</dcterms:created>
  <dcterms:modified xsi:type="dcterms:W3CDTF">2018-10-31T22:11:08Z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