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D49E0C84-49D6-4581-ABA5-E4279669F9E2}" xr6:coauthVersionLast="36" xr6:coauthVersionMax="36" xr10:uidLastSave="{00000000-0000-0000-0000-000000000000}"/>
  <bookViews>
    <workbookView xWindow="0" yWindow="0" windowWidth="28800" windowHeight="11505" xr2:uid="{36E19EBB-393B-4311-98A9-E52931879D46}"/>
  </bookViews>
  <sheets>
    <sheet name="Formato 6 a)" sheetId="1" r:id="rId1"/>
  </sheets>
  <externalReferences>
    <externalReference r:id="rId2"/>
    <externalReference r:id="rId3"/>
  </externalReferences>
  <definedNames>
    <definedName name="_xlnm.Print_Area" localSheetId="0">'Formato 6 a)'!$A$1:$G$161</definedName>
    <definedName name="ENTE_PUBLICO">'[1]Info General'!$C$6</definedName>
    <definedName name="_xlnm.Print_Titles" localSheetId="0">'Formato 6 a)'!$1:$8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G157" i="1" s="1"/>
  <c r="D156" i="1"/>
  <c r="G156" i="1" s="1"/>
  <c r="D155" i="1"/>
  <c r="G155" i="1" s="1"/>
  <c r="D154" i="1"/>
  <c r="G154" i="1" s="1"/>
  <c r="D153" i="1"/>
  <c r="D150" i="1" s="1"/>
  <c r="D152" i="1"/>
  <c r="G152" i="1" s="1"/>
  <c r="D151" i="1"/>
  <c r="G151" i="1" s="1"/>
  <c r="F150" i="1"/>
  <c r="E150" i="1"/>
  <c r="C150" i="1"/>
  <c r="B150" i="1"/>
  <c r="D149" i="1"/>
  <c r="G149" i="1" s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D137" i="1" s="1"/>
  <c r="D140" i="1"/>
  <c r="G140" i="1" s="1"/>
  <c r="D139" i="1"/>
  <c r="G139" i="1" s="1"/>
  <c r="G138" i="1"/>
  <c r="D138" i="1"/>
  <c r="F137" i="1"/>
  <c r="E137" i="1"/>
  <c r="C137" i="1"/>
  <c r="B137" i="1"/>
  <c r="D136" i="1"/>
  <c r="G136" i="1" s="1"/>
  <c r="D135" i="1"/>
  <c r="D133" i="1" s="1"/>
  <c r="D134" i="1"/>
  <c r="G134" i="1" s="1"/>
  <c r="F133" i="1"/>
  <c r="E133" i="1"/>
  <c r="C133" i="1"/>
  <c r="B133" i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G127" i="1" s="1"/>
  <c r="G126" i="1"/>
  <c r="D126" i="1"/>
  <c r="D125" i="1"/>
  <c r="G125" i="1" s="1"/>
  <c r="D124" i="1"/>
  <c r="G124" i="1" s="1"/>
  <c r="G123" i="1" s="1"/>
  <c r="F123" i="1"/>
  <c r="E123" i="1"/>
  <c r="C123" i="1"/>
  <c r="B123" i="1"/>
  <c r="D122" i="1"/>
  <c r="G122" i="1" s="1"/>
  <c r="D121" i="1"/>
  <c r="G121" i="1" s="1"/>
  <c r="G120" i="1"/>
  <c r="D120" i="1"/>
  <c r="D119" i="1"/>
  <c r="G119" i="1" s="1"/>
  <c r="D118" i="1"/>
  <c r="G118" i="1" s="1"/>
  <c r="D117" i="1"/>
  <c r="G117" i="1" s="1"/>
  <c r="D116" i="1"/>
  <c r="G116" i="1" s="1"/>
  <c r="D115" i="1"/>
  <c r="D113" i="1" s="1"/>
  <c r="D114" i="1"/>
  <c r="G114" i="1" s="1"/>
  <c r="F113" i="1"/>
  <c r="E113" i="1"/>
  <c r="C113" i="1"/>
  <c r="B113" i="1"/>
  <c r="D112" i="1"/>
  <c r="G112" i="1" s="1"/>
  <c r="D111" i="1"/>
  <c r="G111" i="1" s="1"/>
  <c r="D110" i="1"/>
  <c r="G110" i="1" s="1"/>
  <c r="D109" i="1"/>
  <c r="D103" i="1" s="1"/>
  <c r="D108" i="1"/>
  <c r="G108" i="1" s="1"/>
  <c r="D107" i="1"/>
  <c r="G107" i="1" s="1"/>
  <c r="G106" i="1"/>
  <c r="D106" i="1"/>
  <c r="D105" i="1"/>
  <c r="G105" i="1" s="1"/>
  <c r="D104" i="1"/>
  <c r="G104" i="1" s="1"/>
  <c r="F103" i="1"/>
  <c r="E103" i="1"/>
  <c r="C103" i="1"/>
  <c r="B103" i="1"/>
  <c r="D102" i="1"/>
  <c r="G102" i="1" s="1"/>
  <c r="D101" i="1"/>
  <c r="G101" i="1" s="1"/>
  <c r="G100" i="1"/>
  <c r="D100" i="1"/>
  <c r="D99" i="1"/>
  <c r="G99" i="1" s="1"/>
  <c r="D98" i="1"/>
  <c r="G98" i="1" s="1"/>
  <c r="D97" i="1"/>
  <c r="G97" i="1" s="1"/>
  <c r="D96" i="1"/>
  <c r="G96" i="1" s="1"/>
  <c r="D95" i="1"/>
  <c r="D93" i="1" s="1"/>
  <c r="D94" i="1"/>
  <c r="G94" i="1" s="1"/>
  <c r="F93" i="1"/>
  <c r="E93" i="1"/>
  <c r="C93" i="1"/>
  <c r="B93" i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G86" i="1"/>
  <c r="D86" i="1"/>
  <c r="F85" i="1"/>
  <c r="E85" i="1"/>
  <c r="C85" i="1"/>
  <c r="C84" i="1" s="1"/>
  <c r="B85" i="1"/>
  <c r="B84" i="1" s="1"/>
  <c r="F84" i="1"/>
  <c r="E84" i="1"/>
  <c r="D82" i="1"/>
  <c r="G82" i="1" s="1"/>
  <c r="G81" i="1"/>
  <c r="D81" i="1"/>
  <c r="D80" i="1"/>
  <c r="G80" i="1" s="1"/>
  <c r="D79" i="1"/>
  <c r="G79" i="1" s="1"/>
  <c r="D78" i="1"/>
  <c r="G78" i="1" s="1"/>
  <c r="D77" i="1"/>
  <c r="G77" i="1" s="1"/>
  <c r="D76" i="1"/>
  <c r="G76" i="1" s="1"/>
  <c r="F75" i="1"/>
  <c r="E75" i="1"/>
  <c r="C75" i="1"/>
  <c r="B75" i="1"/>
  <c r="D74" i="1"/>
  <c r="G74" i="1" s="1"/>
  <c r="D73" i="1"/>
  <c r="G73" i="1" s="1"/>
  <c r="D72" i="1"/>
  <c r="G72" i="1" s="1"/>
  <c r="G71" i="1" s="1"/>
  <c r="F71" i="1"/>
  <c r="E71" i="1"/>
  <c r="D71" i="1"/>
  <c r="C71" i="1"/>
  <c r="B71" i="1"/>
  <c r="D70" i="1"/>
  <c r="G70" i="1" s="1"/>
  <c r="G69" i="1"/>
  <c r="D69" i="1"/>
  <c r="D68" i="1"/>
  <c r="G68" i="1" s="1"/>
  <c r="D67" i="1"/>
  <c r="G67" i="1" s="1"/>
  <c r="D66" i="1"/>
  <c r="G66" i="1" s="1"/>
  <c r="D65" i="1"/>
  <c r="G65" i="1" s="1"/>
  <c r="D64" i="1"/>
  <c r="D62" i="1" s="1"/>
  <c r="G63" i="1"/>
  <c r="D63" i="1"/>
  <c r="F62" i="1"/>
  <c r="E62" i="1"/>
  <c r="C62" i="1"/>
  <c r="B62" i="1"/>
  <c r="D61" i="1"/>
  <c r="G61" i="1" s="1"/>
  <c r="D60" i="1"/>
  <c r="G60" i="1" s="1"/>
  <c r="D59" i="1"/>
  <c r="D58" i="1" s="1"/>
  <c r="F58" i="1"/>
  <c r="E58" i="1"/>
  <c r="C58" i="1"/>
  <c r="B58" i="1"/>
  <c r="G57" i="1"/>
  <c r="D57" i="1"/>
  <c r="D56" i="1"/>
  <c r="G56" i="1" s="1"/>
  <c r="D55" i="1"/>
  <c r="G55" i="1" s="1"/>
  <c r="D54" i="1"/>
  <c r="G54" i="1" s="1"/>
  <c r="D53" i="1"/>
  <c r="G53" i="1" s="1"/>
  <c r="D52" i="1"/>
  <c r="D48" i="1" s="1"/>
  <c r="G51" i="1"/>
  <c r="D51" i="1"/>
  <c r="D50" i="1"/>
  <c r="G50" i="1" s="1"/>
  <c r="G49" i="1"/>
  <c r="D49" i="1"/>
  <c r="F48" i="1"/>
  <c r="E48" i="1"/>
  <c r="C48" i="1"/>
  <c r="C9" i="1" s="1"/>
  <c r="B48" i="1"/>
  <c r="D47" i="1"/>
  <c r="G47" i="1" s="1"/>
  <c r="D46" i="1"/>
  <c r="G46" i="1" s="1"/>
  <c r="G45" i="1"/>
  <c r="D45" i="1"/>
  <c r="D44" i="1"/>
  <c r="G44" i="1" s="1"/>
  <c r="D43" i="1"/>
  <c r="G43" i="1" s="1"/>
  <c r="D42" i="1"/>
  <c r="G42" i="1" s="1"/>
  <c r="D41" i="1"/>
  <c r="G41" i="1" s="1"/>
  <c r="D40" i="1"/>
  <c r="G40" i="1" s="1"/>
  <c r="D39" i="1"/>
  <c r="D38" i="1" s="1"/>
  <c r="F38" i="1"/>
  <c r="E38" i="1"/>
  <c r="C38" i="1"/>
  <c r="B38" i="1"/>
  <c r="D37" i="1"/>
  <c r="G37" i="1" s="1"/>
  <c r="D36" i="1"/>
  <c r="G36" i="1" s="1"/>
  <c r="D35" i="1"/>
  <c r="G35" i="1" s="1"/>
  <c r="D34" i="1"/>
  <c r="G34" i="1" s="1"/>
  <c r="D33" i="1"/>
  <c r="G33" i="1" s="1"/>
  <c r="D32" i="1"/>
  <c r="D28" i="1" s="1"/>
  <c r="G31" i="1"/>
  <c r="D31" i="1"/>
  <c r="D30" i="1"/>
  <c r="G30" i="1" s="1"/>
  <c r="D29" i="1"/>
  <c r="G29" i="1" s="1"/>
  <c r="F28" i="1"/>
  <c r="E28" i="1"/>
  <c r="C28" i="1"/>
  <c r="B28" i="1"/>
  <c r="B9" i="1" s="1"/>
  <c r="D27" i="1"/>
  <c r="G27" i="1" s="1"/>
  <c r="D26" i="1"/>
  <c r="G26" i="1" s="1"/>
  <c r="G25" i="1"/>
  <c r="D25" i="1"/>
  <c r="D24" i="1"/>
  <c r="G24" i="1" s="1"/>
  <c r="D23" i="1"/>
  <c r="G23" i="1" s="1"/>
  <c r="D22" i="1"/>
  <c r="G22" i="1" s="1"/>
  <c r="D21" i="1"/>
  <c r="G21" i="1" s="1"/>
  <c r="D20" i="1"/>
  <c r="G20" i="1" s="1"/>
  <c r="D19" i="1"/>
  <c r="D18" i="1" s="1"/>
  <c r="F18" i="1"/>
  <c r="F9" i="1" s="1"/>
  <c r="F159" i="1" s="1"/>
  <c r="E18" i="1"/>
  <c r="C18" i="1"/>
  <c r="B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D10" i="1" s="1"/>
  <c r="G11" i="1"/>
  <c r="D11" i="1"/>
  <c r="F10" i="1"/>
  <c r="E10" i="1"/>
  <c r="E9" i="1" s="1"/>
  <c r="E159" i="1" s="1"/>
  <c r="A5" i="1"/>
  <c r="A2" i="1"/>
  <c r="G113" i="1" l="1"/>
  <c r="G85" i="1"/>
  <c r="C159" i="1"/>
  <c r="G75" i="1"/>
  <c r="B159" i="1"/>
  <c r="G109" i="1"/>
  <c r="G103" i="1" s="1"/>
  <c r="G153" i="1"/>
  <c r="G150" i="1" s="1"/>
  <c r="G52" i="1"/>
  <c r="G48" i="1" s="1"/>
  <c r="D123" i="1"/>
  <c r="G147" i="1"/>
  <c r="G146" i="1" s="1"/>
  <c r="G115" i="1"/>
  <c r="G64" i="1"/>
  <c r="G62" i="1" s="1"/>
  <c r="G141" i="1"/>
  <c r="G137" i="1" s="1"/>
  <c r="G32" i="1"/>
  <c r="G28" i="1" s="1"/>
  <c r="G95" i="1"/>
  <c r="G93" i="1" s="1"/>
  <c r="D85" i="1"/>
  <c r="D84" i="1" s="1"/>
  <c r="G19" i="1"/>
  <c r="G18" i="1" s="1"/>
  <c r="G135" i="1"/>
  <c r="G133" i="1" s="1"/>
  <c r="G59" i="1"/>
  <c r="G58" i="1" s="1"/>
  <c r="G12" i="1"/>
  <c r="G10" i="1" s="1"/>
  <c r="D75" i="1"/>
  <c r="D9" i="1" s="1"/>
  <c r="D159" i="1" s="1"/>
  <c r="G39" i="1"/>
  <c r="G38" i="1" s="1"/>
  <c r="G9" i="1" l="1"/>
  <c r="G84" i="1"/>
  <c r="G159" i="1" l="1"/>
</calcChain>
</file>

<file path=xl/sharedStrings.xml><?xml version="1.0" encoding="utf-8"?>
<sst xmlns="http://schemas.openxmlformats.org/spreadsheetml/2006/main" count="161" uniqueCount="88">
  <si>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</si>
  <si>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</si>
  <si>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</si>
  <si>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</si>
  <si>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</t>
  </si>
  <si>
    <t>Egresos</t>
  </si>
  <si>
    <t>Subejercicio</t>
  </si>
  <si>
    <t>Aprobado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</si>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</sst>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indent="3"/>
    </xf>
    <xf numFmtId="164" fontId="2" fillId="3" borderId="8" xfId="1" applyNumberFormat="1" applyFont="1" applyFill="1" applyBorder="1" applyAlignment="1" applyProtection="1">
      <alignment vertical="center"/>
      <protection locked="0"/>
    </xf>
    <xf numFmtId="164" fontId="2" fillId="3" borderId="9" xfId="1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6"/>
    </xf>
    <xf numFmtId="164" fontId="0" fillId="3" borderId="8" xfId="1" applyNumberFormat="1" applyFont="1" applyFill="1" applyBorder="1" applyAlignment="1" applyProtection="1">
      <alignment vertical="center"/>
      <protection locked="0"/>
    </xf>
    <xf numFmtId="164" fontId="0" fillId="3" borderId="9" xfId="1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9"/>
    </xf>
    <xf numFmtId="164" fontId="1" fillId="3" borderId="8" xfId="2" applyNumberFormat="1" applyFont="1" applyFill="1" applyBorder="1" applyAlignment="1" applyProtection="1">
      <alignment vertical="center"/>
      <protection locked="0"/>
    </xf>
    <xf numFmtId="164" fontId="0" fillId="3" borderId="8" xfId="2" applyNumberFormat="1" applyFont="1" applyFill="1" applyBorder="1" applyAlignment="1" applyProtection="1">
      <alignment vertical="center"/>
      <protection locked="0"/>
    </xf>
    <xf numFmtId="164" fontId="1" fillId="3" borderId="8" xfId="1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>
      <alignment horizontal="left" vertical="center" indent="3"/>
    </xf>
    <xf numFmtId="164" fontId="0" fillId="3" borderId="8" xfId="1" applyNumberFormat="1" applyFont="1" applyFill="1" applyBorder="1" applyAlignment="1">
      <alignment vertical="center"/>
    </xf>
    <xf numFmtId="164" fontId="0" fillId="3" borderId="9" xfId="1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0" fillId="3" borderId="7" xfId="0" applyFill="1" applyBorder="1" applyAlignment="1">
      <alignment horizontal="left" indent="9"/>
    </xf>
    <xf numFmtId="0" fontId="0" fillId="3" borderId="7" xfId="0" applyFill="1" applyBorder="1" applyAlignment="1">
      <alignment horizontal="left" indent="3"/>
    </xf>
    <xf numFmtId="0" fontId="2" fillId="3" borderId="7" xfId="0" applyFont="1" applyFill="1" applyBorder="1" applyAlignment="1">
      <alignment horizontal="left" indent="3"/>
    </xf>
    <xf numFmtId="0" fontId="0" fillId="0" borderId="16" xfId="0" applyBorder="1" applyAlignment="1">
      <alignment vertical="center"/>
    </xf>
    <xf numFmtId="0" fontId="0" fillId="0" borderId="17" xfId="0" applyBorder="1"/>
    <xf numFmtId="0" fontId="0" fillId="0" borderId="18" xfId="0" applyBorder="1"/>
    <xf numFmtId="164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 40" xfId="2" xr:uid="{8F25942D-F2E8-44A2-A7EA-4ADF6D1EEDA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6/CUENTA%20P&#218;BLICA/SIRET%20PARA%20PLATAFORMA%204T%202025/0361_IDF_PEGT_ISP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SALUD PÚBLICA DEL ESTADO DE GUANAJUATO</v>
          </cell>
        </row>
      </sheetData>
      <sheetData sheetId="1"/>
      <sheetData sheetId="2">
        <row r="4">
          <cell r="A4" t="str">
            <v>Del 1 de Enero al 31 de Marzo de 2026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23FC-DD59-48A9-9266-9B88EA6EDB80}">
  <sheetPr>
    <outlinePr summaryBelow="0"/>
    <pageSetUpPr fitToPage="1"/>
  </sheetPr>
  <dimension ref="A1:G170"/>
  <sheetViews>
    <sheetView showGridLines="0" tabSelected="1" zoomScale="60" zoomScaleNormal="60" workbookViewId="0">
      <selection activeCell="G161" sqref="A1:G16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4" width="21.28515625" customWidth="1"/>
    <col min="5" max="5" width="23" customWidth="1"/>
    <col min="6" max="6" width="19.140625" bestFit="1" customWidth="1"/>
    <col min="7" max="7" width="20.42578125" customWidth="1"/>
    <col min="8" max="8" width="2.28515625" customWidth="1"/>
  </cols>
  <sheetData>
    <row r="1" spans="1:7" ht="40.9" customHeight="1" x14ac:dyDescent="0.25">
      <c r="A1" s="32" t="s">
        <v>0</v>
      </c>
      <c r="B1" s="33"/>
      <c r="C1" s="33"/>
      <c r="D1" s="33"/>
      <c r="E1" s="33"/>
      <c r="F1" s="33"/>
      <c r="G1" s="34"/>
    </row>
    <row r="2" spans="1:7" x14ac:dyDescent="0.25">
      <c r="A2" s="1" t="str">
        <f>'[2]Formato 1'!A2</f>
        <v>INSTITUTO DE SALUD PÚBLICA DEL ESTADO DE GUANAJUATO</v>
      </c>
      <c r="B2" s="2"/>
      <c r="C2" s="2"/>
      <c r="D2" s="2"/>
      <c r="E2" s="2"/>
      <c r="F2" s="2"/>
      <c r="G2" s="3"/>
    </row>
    <row r="3" spans="1:7" x14ac:dyDescent="0.25">
      <c r="A3" s="4" t="s">
        <v>1</v>
      </c>
      <c r="B3" s="5"/>
      <c r="C3" s="5"/>
      <c r="D3" s="5"/>
      <c r="E3" s="5"/>
      <c r="F3" s="5"/>
      <c r="G3" s="6"/>
    </row>
    <row r="4" spans="1:7" x14ac:dyDescent="0.25">
      <c r="A4" s="4" t="s">
        <v>2</v>
      </c>
      <c r="B4" s="5"/>
      <c r="C4" s="5"/>
      <c r="D4" s="5"/>
      <c r="E4" s="5"/>
      <c r="F4" s="5"/>
      <c r="G4" s="6"/>
    </row>
    <row r="5" spans="1:7" x14ac:dyDescent="0.25">
      <c r="A5" s="4" t="str">
        <f>'[2]Formato 3'!A4</f>
        <v>Del 1 de Enero al 31 de Marzo de 2026</v>
      </c>
      <c r="B5" s="5"/>
      <c r="C5" s="5"/>
      <c r="D5" s="5"/>
      <c r="E5" s="5"/>
      <c r="F5" s="5"/>
      <c r="G5" s="6"/>
    </row>
    <row r="6" spans="1:7" x14ac:dyDescent="0.25">
      <c r="A6" s="7" t="s">
        <v>3</v>
      </c>
      <c r="B6" s="8"/>
      <c r="C6" s="8"/>
      <c r="D6" s="8"/>
      <c r="E6" s="8"/>
      <c r="F6" s="8"/>
      <c r="G6" s="9"/>
    </row>
    <row r="7" spans="1:7" x14ac:dyDescent="0.25">
      <c r="A7" s="35" t="s">
        <v>4</v>
      </c>
      <c r="B7" s="36" t="s">
        <v>5</v>
      </c>
      <c r="C7" s="36"/>
      <c r="D7" s="36"/>
      <c r="E7" s="36"/>
      <c r="F7" s="36"/>
      <c r="G7" s="37" t="s">
        <v>6</v>
      </c>
    </row>
    <row r="8" spans="1:7" ht="30" x14ac:dyDescent="0.25">
      <c r="A8" s="35"/>
      <c r="B8" s="10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38"/>
    </row>
    <row r="9" spans="1:7" x14ac:dyDescent="0.25">
      <c r="A9" s="11" t="s">
        <v>12</v>
      </c>
      <c r="B9" s="12">
        <f t="shared" ref="B9:G9" si="0">B10+B18+B187+B28+B38+B48+B58+B62+B71+B75</f>
        <v>10558147576.52</v>
      </c>
      <c r="C9" s="12">
        <f t="shared" si="0"/>
        <v>277981373.69</v>
      </c>
      <c r="D9" s="12">
        <f t="shared" si="0"/>
        <v>10836128950.210001</v>
      </c>
      <c r="E9" s="12">
        <f t="shared" si="0"/>
        <v>2014252625.1899998</v>
      </c>
      <c r="F9" s="12">
        <f t="shared" si="0"/>
        <v>2014252625.1899998</v>
      </c>
      <c r="G9" s="13">
        <f t="shared" si="0"/>
        <v>8821876325.0200005</v>
      </c>
    </row>
    <row r="10" spans="1:7" x14ac:dyDescent="0.25">
      <c r="A10" s="14" t="s">
        <v>13</v>
      </c>
      <c r="B10" s="15">
        <v>5017025779.0500002</v>
      </c>
      <c r="C10" s="15">
        <v>1574417.5200000033</v>
      </c>
      <c r="D10" s="15">
        <f t="shared" ref="D10:F10" si="1">SUM(D11:D17)</f>
        <v>5018600196.5700006</v>
      </c>
      <c r="E10" s="15">
        <f t="shared" si="1"/>
        <v>1185841299.9299998</v>
      </c>
      <c r="F10" s="15">
        <f t="shared" si="1"/>
        <v>1185841299.9299998</v>
      </c>
      <c r="G10" s="16">
        <f t="shared" ref="G10" si="2">SUM(G11:G17)</f>
        <v>3832758896.6399999</v>
      </c>
    </row>
    <row r="11" spans="1:7" x14ac:dyDescent="0.25">
      <c r="A11" s="17" t="s">
        <v>14</v>
      </c>
      <c r="B11" s="18">
        <v>1174646364</v>
      </c>
      <c r="C11" s="18">
        <v>-0.01</v>
      </c>
      <c r="D11" s="15">
        <f>B11+C11</f>
        <v>1174646363.99</v>
      </c>
      <c r="E11" s="18">
        <v>288530661.56999999</v>
      </c>
      <c r="F11" s="18">
        <v>288530661.56999999</v>
      </c>
      <c r="G11" s="16">
        <f>D11-E11</f>
        <v>886115702.42000008</v>
      </c>
    </row>
    <row r="12" spans="1:7" x14ac:dyDescent="0.25">
      <c r="A12" s="17" t="s">
        <v>15</v>
      </c>
      <c r="B12" s="18">
        <v>924108568.96000004</v>
      </c>
      <c r="C12" s="18">
        <v>-0.01</v>
      </c>
      <c r="D12" s="15">
        <f t="shared" ref="D12:D17" si="3">B12+C12</f>
        <v>924108568.95000005</v>
      </c>
      <c r="E12" s="18">
        <v>277438116.04000002</v>
      </c>
      <c r="F12" s="18">
        <v>277438116.04000002</v>
      </c>
      <c r="G12" s="16">
        <f t="shared" ref="G12:G17" si="4">D12-E12</f>
        <v>646670452.91000009</v>
      </c>
    </row>
    <row r="13" spans="1:7" x14ac:dyDescent="0.25">
      <c r="A13" s="17" t="s">
        <v>16</v>
      </c>
      <c r="B13" s="18">
        <v>1113636179.0899999</v>
      </c>
      <c r="C13" s="18">
        <v>0.01</v>
      </c>
      <c r="D13" s="15">
        <f t="shared" si="3"/>
        <v>1113636179.0999999</v>
      </c>
      <c r="E13" s="18">
        <v>187331680.27000001</v>
      </c>
      <c r="F13" s="18">
        <v>187331680.27000001</v>
      </c>
      <c r="G13" s="16">
        <f t="shared" si="4"/>
        <v>926304498.82999992</v>
      </c>
    </row>
    <row r="14" spans="1:7" x14ac:dyDescent="0.25">
      <c r="A14" s="17" t="s">
        <v>17</v>
      </c>
      <c r="B14" s="18">
        <v>410461572</v>
      </c>
      <c r="C14" s="18">
        <v>35222110.32</v>
      </c>
      <c r="D14" s="15">
        <f t="shared" si="3"/>
        <v>445683682.31999999</v>
      </c>
      <c r="E14" s="18">
        <v>144797029.12</v>
      </c>
      <c r="F14" s="18">
        <v>144797029.12</v>
      </c>
      <c r="G14" s="16">
        <f t="shared" si="4"/>
        <v>300886653.19999999</v>
      </c>
    </row>
    <row r="15" spans="1:7" x14ac:dyDescent="0.25">
      <c r="A15" s="17" t="s">
        <v>18</v>
      </c>
      <c r="B15" s="18">
        <v>1190425971</v>
      </c>
      <c r="C15" s="18">
        <v>0.03</v>
      </c>
      <c r="D15" s="15">
        <f t="shared" si="3"/>
        <v>1190425971.03</v>
      </c>
      <c r="E15" s="18">
        <v>270890532.81</v>
      </c>
      <c r="F15" s="18">
        <v>270890532.81</v>
      </c>
      <c r="G15" s="16">
        <f t="shared" si="4"/>
        <v>919535438.22000003</v>
      </c>
    </row>
    <row r="16" spans="1:7" x14ac:dyDescent="0.25">
      <c r="A16" s="17" t="s">
        <v>19</v>
      </c>
      <c r="B16" s="18">
        <v>145010395</v>
      </c>
      <c r="C16" s="18">
        <v>-33647692.82</v>
      </c>
      <c r="D16" s="15">
        <f t="shared" si="3"/>
        <v>111362702.18000001</v>
      </c>
      <c r="E16" s="18">
        <v>0</v>
      </c>
      <c r="F16" s="18">
        <v>0</v>
      </c>
      <c r="G16" s="16">
        <f t="shared" si="4"/>
        <v>111362702.18000001</v>
      </c>
    </row>
    <row r="17" spans="1:7" x14ac:dyDescent="0.25">
      <c r="A17" s="17" t="s">
        <v>20</v>
      </c>
      <c r="B17" s="18">
        <v>58736729</v>
      </c>
      <c r="C17" s="18">
        <v>0</v>
      </c>
      <c r="D17" s="15">
        <f t="shared" si="3"/>
        <v>58736729</v>
      </c>
      <c r="E17" s="18">
        <v>16853280.120000001</v>
      </c>
      <c r="F17" s="18">
        <v>16853280.120000001</v>
      </c>
      <c r="G17" s="16">
        <f t="shared" si="4"/>
        <v>41883448.879999995</v>
      </c>
    </row>
    <row r="18" spans="1:7" x14ac:dyDescent="0.25">
      <c r="A18" s="14" t="s">
        <v>21</v>
      </c>
      <c r="B18" s="12">
        <f>SUM(B19:B27)</f>
        <v>2760397433.3200002</v>
      </c>
      <c r="C18" s="12">
        <f t="shared" ref="C18:G18" si="5">SUM(C19:C27)</f>
        <v>49398829.490000002</v>
      </c>
      <c r="D18" s="12">
        <f t="shared" si="5"/>
        <v>2809796262.8100004</v>
      </c>
      <c r="E18" s="12">
        <f t="shared" si="5"/>
        <v>390537007.71000004</v>
      </c>
      <c r="F18" s="12">
        <f t="shared" si="5"/>
        <v>390537007.71000004</v>
      </c>
      <c r="G18" s="13">
        <f t="shared" si="5"/>
        <v>2419259255.1000009</v>
      </c>
    </row>
    <row r="19" spans="1:7" x14ac:dyDescent="0.25">
      <c r="A19" s="17" t="s">
        <v>22</v>
      </c>
      <c r="B19" s="18">
        <v>100055659</v>
      </c>
      <c r="C19" s="18">
        <v>-989150.88</v>
      </c>
      <c r="D19" s="15">
        <f t="shared" ref="D19:D27" si="6">B19+C19</f>
        <v>99066508.120000005</v>
      </c>
      <c r="E19" s="18">
        <v>18102108.510000002</v>
      </c>
      <c r="F19" s="18">
        <v>18102108.510000002</v>
      </c>
      <c r="G19" s="16">
        <f t="shared" ref="G19:G27" si="7">D19-E19</f>
        <v>80964399.609999999</v>
      </c>
    </row>
    <row r="20" spans="1:7" x14ac:dyDescent="0.25">
      <c r="A20" s="17" t="s">
        <v>23</v>
      </c>
      <c r="B20" s="18">
        <v>101489975</v>
      </c>
      <c r="C20" s="18">
        <v>-207289</v>
      </c>
      <c r="D20" s="15">
        <f t="shared" si="6"/>
        <v>101282686</v>
      </c>
      <c r="E20" s="18">
        <v>14876740.199999999</v>
      </c>
      <c r="F20" s="18">
        <v>14876740.199999999</v>
      </c>
      <c r="G20" s="16">
        <f t="shared" si="7"/>
        <v>86405945.799999997</v>
      </c>
    </row>
    <row r="21" spans="1:7" x14ac:dyDescent="0.25">
      <c r="A21" s="17" t="s">
        <v>24</v>
      </c>
      <c r="B21" s="18">
        <v>30000</v>
      </c>
      <c r="C21" s="18">
        <v>3000</v>
      </c>
      <c r="D21" s="15">
        <f t="shared" si="6"/>
        <v>33000</v>
      </c>
      <c r="E21" s="18">
        <v>0</v>
      </c>
      <c r="F21" s="18">
        <v>0</v>
      </c>
      <c r="G21" s="16">
        <f t="shared" si="7"/>
        <v>33000</v>
      </c>
    </row>
    <row r="22" spans="1:7" x14ac:dyDescent="0.25">
      <c r="A22" s="17" t="s">
        <v>25</v>
      </c>
      <c r="B22" s="18">
        <v>9953755</v>
      </c>
      <c r="C22" s="18">
        <v>-123708.49</v>
      </c>
      <c r="D22" s="15">
        <f t="shared" si="6"/>
        <v>9830046.5099999998</v>
      </c>
      <c r="E22" s="18">
        <v>234400.6</v>
      </c>
      <c r="F22" s="18">
        <v>234400.6</v>
      </c>
      <c r="G22" s="16">
        <f t="shared" si="7"/>
        <v>9595645.9100000001</v>
      </c>
    </row>
    <row r="23" spans="1:7" x14ac:dyDescent="0.25">
      <c r="A23" s="17" t="s">
        <v>26</v>
      </c>
      <c r="B23" s="18">
        <v>2358778475.3200002</v>
      </c>
      <c r="C23" s="18">
        <v>51428513.549999997</v>
      </c>
      <c r="D23" s="15">
        <f t="shared" si="6"/>
        <v>2410206988.8700004</v>
      </c>
      <c r="E23" s="18">
        <v>328837474.30000001</v>
      </c>
      <c r="F23" s="18">
        <v>328837474.30000001</v>
      </c>
      <c r="G23" s="16">
        <f t="shared" si="7"/>
        <v>2081369514.5700004</v>
      </c>
    </row>
    <row r="24" spans="1:7" x14ac:dyDescent="0.25">
      <c r="A24" s="17" t="s">
        <v>27</v>
      </c>
      <c r="B24" s="18">
        <v>69685414</v>
      </c>
      <c r="C24" s="18">
        <v>0</v>
      </c>
      <c r="D24" s="15">
        <f t="shared" si="6"/>
        <v>69685414</v>
      </c>
      <c r="E24" s="18">
        <v>8485246.4499999993</v>
      </c>
      <c r="F24" s="18">
        <v>8485246.4499999993</v>
      </c>
      <c r="G24" s="16">
        <f t="shared" si="7"/>
        <v>61200167.549999997</v>
      </c>
    </row>
    <row r="25" spans="1:7" x14ac:dyDescent="0.25">
      <c r="A25" s="17" t="s">
        <v>28</v>
      </c>
      <c r="B25" s="18">
        <v>71334009</v>
      </c>
      <c r="C25" s="18">
        <v>-777686.82</v>
      </c>
      <c r="D25" s="15">
        <f t="shared" si="6"/>
        <v>70556322.180000007</v>
      </c>
      <c r="E25" s="18">
        <v>19919582.800000001</v>
      </c>
      <c r="F25" s="18">
        <v>19919582.800000001</v>
      </c>
      <c r="G25" s="16">
        <f t="shared" si="7"/>
        <v>50636739.38000001</v>
      </c>
    </row>
    <row r="26" spans="1:7" x14ac:dyDescent="0.25">
      <c r="A26" s="17" t="s">
        <v>29</v>
      </c>
      <c r="B26" s="19">
        <v>0</v>
      </c>
      <c r="C26" s="19">
        <v>0</v>
      </c>
      <c r="D26" s="15">
        <f t="shared" si="6"/>
        <v>0</v>
      </c>
      <c r="E26" s="19">
        <v>0</v>
      </c>
      <c r="F26" s="19">
        <v>0</v>
      </c>
      <c r="G26" s="16">
        <f t="shared" si="7"/>
        <v>0</v>
      </c>
    </row>
    <row r="27" spans="1:7" x14ac:dyDescent="0.25">
      <c r="A27" s="17" t="s">
        <v>30</v>
      </c>
      <c r="B27" s="18">
        <v>49070146</v>
      </c>
      <c r="C27" s="18">
        <v>65151.13</v>
      </c>
      <c r="D27" s="15">
        <f t="shared" si="6"/>
        <v>49135297.130000003</v>
      </c>
      <c r="E27" s="18">
        <v>81454.850000000006</v>
      </c>
      <c r="F27" s="18">
        <v>81454.850000000006</v>
      </c>
      <c r="G27" s="16">
        <f t="shared" si="7"/>
        <v>49053842.280000001</v>
      </c>
    </row>
    <row r="28" spans="1:7" x14ac:dyDescent="0.25">
      <c r="A28" s="14" t="s">
        <v>31</v>
      </c>
      <c r="B28" s="12">
        <f>SUM(B29:B37)</f>
        <v>2277735364.1500001</v>
      </c>
      <c r="C28" s="12">
        <f t="shared" ref="C28:G28" si="8">SUM(C29:C37)</f>
        <v>37711115.119999997</v>
      </c>
      <c r="D28" s="12">
        <f t="shared" si="8"/>
        <v>2315446479.27</v>
      </c>
      <c r="E28" s="12">
        <f t="shared" si="8"/>
        <v>402365551.36999989</v>
      </c>
      <c r="F28" s="12">
        <f t="shared" si="8"/>
        <v>402365551.36999989</v>
      </c>
      <c r="G28" s="13">
        <f t="shared" si="8"/>
        <v>1913080927.9000001</v>
      </c>
    </row>
    <row r="29" spans="1:7" x14ac:dyDescent="0.25">
      <c r="A29" s="17" t="s">
        <v>32</v>
      </c>
      <c r="B29" s="18">
        <v>162449984</v>
      </c>
      <c r="C29" s="18">
        <v>13119173.300000001</v>
      </c>
      <c r="D29" s="15">
        <f t="shared" ref="D29:D37" si="9">B29+C29</f>
        <v>175569157.30000001</v>
      </c>
      <c r="E29" s="18">
        <v>30056279.52</v>
      </c>
      <c r="F29" s="18">
        <v>30056279.52</v>
      </c>
      <c r="G29" s="16">
        <f t="shared" ref="G29:G37" si="10">D29-E29</f>
        <v>145512877.78</v>
      </c>
    </row>
    <row r="30" spans="1:7" x14ac:dyDescent="0.25">
      <c r="A30" s="17" t="s">
        <v>33</v>
      </c>
      <c r="B30" s="18">
        <v>15783035.65</v>
      </c>
      <c r="C30" s="18">
        <v>247697.02</v>
      </c>
      <c r="D30" s="15">
        <f t="shared" si="9"/>
        <v>16030732.67</v>
      </c>
      <c r="E30" s="18">
        <v>951189.02</v>
      </c>
      <c r="F30" s="18">
        <v>951189.02</v>
      </c>
      <c r="G30" s="16">
        <f t="shared" si="10"/>
        <v>15079543.65</v>
      </c>
    </row>
    <row r="31" spans="1:7" x14ac:dyDescent="0.25">
      <c r="A31" s="17" t="s">
        <v>34</v>
      </c>
      <c r="B31" s="18">
        <v>1187583081</v>
      </c>
      <c r="C31" s="18">
        <v>13610681.609999999</v>
      </c>
      <c r="D31" s="15">
        <f t="shared" si="9"/>
        <v>1201193762.6099999</v>
      </c>
      <c r="E31" s="18">
        <v>141181431.06999999</v>
      </c>
      <c r="F31" s="18">
        <v>141181431.06999999</v>
      </c>
      <c r="G31" s="16">
        <f t="shared" si="10"/>
        <v>1060012331.54</v>
      </c>
    </row>
    <row r="32" spans="1:7" x14ac:dyDescent="0.25">
      <c r="A32" s="17" t="s">
        <v>35</v>
      </c>
      <c r="B32" s="18">
        <v>1895125</v>
      </c>
      <c r="C32" s="18">
        <v>4557154.9800000004</v>
      </c>
      <c r="D32" s="15">
        <f t="shared" si="9"/>
        <v>6452279.9800000004</v>
      </c>
      <c r="E32" s="18">
        <v>4659766.3499999996</v>
      </c>
      <c r="F32" s="18">
        <v>4659766.3499999996</v>
      </c>
      <c r="G32" s="16">
        <f t="shared" si="10"/>
        <v>1792513.6300000008</v>
      </c>
    </row>
    <row r="33" spans="1:7" ht="14.45" customHeight="1" x14ac:dyDescent="0.25">
      <c r="A33" s="17" t="s">
        <v>36</v>
      </c>
      <c r="B33" s="18">
        <v>505948648.88</v>
      </c>
      <c r="C33" s="18">
        <v>3102445.06</v>
      </c>
      <c r="D33" s="15">
        <f t="shared" si="9"/>
        <v>509051093.94</v>
      </c>
      <c r="E33" s="18">
        <v>140453858.09999999</v>
      </c>
      <c r="F33" s="18">
        <v>140453858.09999999</v>
      </c>
      <c r="G33" s="16">
        <f t="shared" si="10"/>
        <v>368597235.84000003</v>
      </c>
    </row>
    <row r="34" spans="1:7" ht="14.45" customHeight="1" x14ac:dyDescent="0.25">
      <c r="A34" s="17" t="s">
        <v>37</v>
      </c>
      <c r="B34" s="18">
        <v>25775000</v>
      </c>
      <c r="C34" s="18">
        <v>2557851.83</v>
      </c>
      <c r="D34" s="15">
        <f t="shared" si="9"/>
        <v>28332851.829999998</v>
      </c>
      <c r="E34" s="18">
        <v>899041.39</v>
      </c>
      <c r="F34" s="18">
        <v>899041.39</v>
      </c>
      <c r="G34" s="16">
        <f t="shared" si="10"/>
        <v>27433810.439999998</v>
      </c>
    </row>
    <row r="35" spans="1:7" ht="14.45" customHeight="1" x14ac:dyDescent="0.25">
      <c r="A35" s="17" t="s">
        <v>38</v>
      </c>
      <c r="B35" s="18">
        <v>1667133</v>
      </c>
      <c r="C35" s="18">
        <v>379259.32</v>
      </c>
      <c r="D35" s="15">
        <f t="shared" si="9"/>
        <v>2046392.3200000001</v>
      </c>
      <c r="E35" s="18">
        <v>188964.39</v>
      </c>
      <c r="F35" s="18">
        <v>188964.39</v>
      </c>
      <c r="G35" s="16">
        <f t="shared" si="10"/>
        <v>1857427.9300000002</v>
      </c>
    </row>
    <row r="36" spans="1:7" ht="14.45" customHeight="1" x14ac:dyDescent="0.25">
      <c r="A36" s="17" t="s">
        <v>39</v>
      </c>
      <c r="B36" s="18">
        <v>1250000</v>
      </c>
      <c r="C36" s="18">
        <v>78000</v>
      </c>
      <c r="D36" s="15">
        <f t="shared" si="9"/>
        <v>1328000</v>
      </c>
      <c r="E36" s="18">
        <v>7943.4</v>
      </c>
      <c r="F36" s="18">
        <v>7943.4</v>
      </c>
      <c r="G36" s="16">
        <f t="shared" si="10"/>
        <v>1320056.6000000001</v>
      </c>
    </row>
    <row r="37" spans="1:7" ht="14.45" customHeight="1" x14ac:dyDescent="0.25">
      <c r="A37" s="17" t="s">
        <v>40</v>
      </c>
      <c r="B37" s="18">
        <v>375383356.62</v>
      </c>
      <c r="C37" s="18">
        <v>58852</v>
      </c>
      <c r="D37" s="15">
        <f t="shared" si="9"/>
        <v>375442208.62</v>
      </c>
      <c r="E37" s="18">
        <v>83967078.129999995</v>
      </c>
      <c r="F37" s="18">
        <v>83967078.129999995</v>
      </c>
      <c r="G37" s="16">
        <f t="shared" si="10"/>
        <v>291475130.49000001</v>
      </c>
    </row>
    <row r="38" spans="1:7" x14ac:dyDescent="0.25">
      <c r="A38" s="14" t="s">
        <v>41</v>
      </c>
      <c r="B38" s="12">
        <f>SUM(B39:B47)</f>
        <v>0</v>
      </c>
      <c r="C38" s="12">
        <f t="shared" ref="C38:G38" si="11">SUM(C39:C47)</f>
        <v>78508800</v>
      </c>
      <c r="D38" s="12">
        <f t="shared" si="11"/>
        <v>78508800</v>
      </c>
      <c r="E38" s="12">
        <f t="shared" si="11"/>
        <v>26169600</v>
      </c>
      <c r="F38" s="12">
        <f t="shared" si="11"/>
        <v>26169600</v>
      </c>
      <c r="G38" s="13">
        <f t="shared" si="11"/>
        <v>52339200</v>
      </c>
    </row>
    <row r="39" spans="1:7" x14ac:dyDescent="0.25">
      <c r="A39" s="17" t="s">
        <v>42</v>
      </c>
      <c r="B39" s="15">
        <v>0</v>
      </c>
      <c r="C39" s="15">
        <v>0</v>
      </c>
      <c r="D39" s="15">
        <f t="shared" ref="D39:D82" si="12">B39+C39</f>
        <v>0</v>
      </c>
      <c r="E39" s="15">
        <v>0</v>
      </c>
      <c r="F39" s="15">
        <v>0</v>
      </c>
      <c r="G39" s="16">
        <f t="shared" ref="G39:G47" si="13">D39-E39</f>
        <v>0</v>
      </c>
    </row>
    <row r="40" spans="1:7" x14ac:dyDescent="0.25">
      <c r="A40" s="17" t="s">
        <v>43</v>
      </c>
      <c r="B40" s="15">
        <v>0</v>
      </c>
      <c r="C40" s="15">
        <v>0</v>
      </c>
      <c r="D40" s="15">
        <f t="shared" si="12"/>
        <v>0</v>
      </c>
      <c r="E40" s="15">
        <v>0</v>
      </c>
      <c r="F40" s="15">
        <v>0</v>
      </c>
      <c r="G40" s="16">
        <f t="shared" si="13"/>
        <v>0</v>
      </c>
    </row>
    <row r="41" spans="1:7" x14ac:dyDescent="0.25">
      <c r="A41" s="17" t="s">
        <v>44</v>
      </c>
      <c r="B41" s="15">
        <v>0</v>
      </c>
      <c r="C41" s="15">
        <v>0</v>
      </c>
      <c r="D41" s="15">
        <f t="shared" si="12"/>
        <v>0</v>
      </c>
      <c r="E41" s="15">
        <v>0</v>
      </c>
      <c r="F41" s="15">
        <v>0</v>
      </c>
      <c r="G41" s="16">
        <f t="shared" si="13"/>
        <v>0</v>
      </c>
    </row>
    <row r="42" spans="1:7" x14ac:dyDescent="0.25">
      <c r="A42" s="17" t="s">
        <v>45</v>
      </c>
      <c r="B42" s="15">
        <v>0</v>
      </c>
      <c r="C42" s="15">
        <v>78508800</v>
      </c>
      <c r="D42" s="15">
        <f t="shared" si="12"/>
        <v>78508800</v>
      </c>
      <c r="E42" s="15">
        <v>26169600</v>
      </c>
      <c r="F42" s="15">
        <v>26169600</v>
      </c>
      <c r="G42" s="16">
        <f t="shared" si="13"/>
        <v>52339200</v>
      </c>
    </row>
    <row r="43" spans="1:7" x14ac:dyDescent="0.25">
      <c r="A43" s="17" t="s">
        <v>46</v>
      </c>
      <c r="B43" s="15">
        <v>0</v>
      </c>
      <c r="C43" s="15">
        <v>0</v>
      </c>
      <c r="D43" s="15">
        <f t="shared" si="12"/>
        <v>0</v>
      </c>
      <c r="E43" s="15">
        <v>0</v>
      </c>
      <c r="F43" s="15">
        <v>0</v>
      </c>
      <c r="G43" s="16">
        <f t="shared" si="13"/>
        <v>0</v>
      </c>
    </row>
    <row r="44" spans="1:7" x14ac:dyDescent="0.25">
      <c r="A44" s="17" t="s">
        <v>47</v>
      </c>
      <c r="B44" s="15">
        <v>0</v>
      </c>
      <c r="C44" s="15">
        <v>0</v>
      </c>
      <c r="D44" s="15">
        <f t="shared" si="12"/>
        <v>0</v>
      </c>
      <c r="E44" s="15">
        <v>0</v>
      </c>
      <c r="F44" s="15">
        <v>0</v>
      </c>
      <c r="G44" s="16">
        <f t="shared" si="13"/>
        <v>0</v>
      </c>
    </row>
    <row r="45" spans="1:7" x14ac:dyDescent="0.25">
      <c r="A45" s="17" t="s">
        <v>48</v>
      </c>
      <c r="B45" s="15">
        <v>0</v>
      </c>
      <c r="C45" s="15">
        <v>0</v>
      </c>
      <c r="D45" s="15">
        <f t="shared" si="12"/>
        <v>0</v>
      </c>
      <c r="E45" s="15">
        <v>0</v>
      </c>
      <c r="F45" s="15">
        <v>0</v>
      </c>
      <c r="G45" s="16">
        <f t="shared" si="13"/>
        <v>0</v>
      </c>
    </row>
    <row r="46" spans="1:7" x14ac:dyDescent="0.25">
      <c r="A46" s="17" t="s">
        <v>49</v>
      </c>
      <c r="B46" s="15">
        <v>0</v>
      </c>
      <c r="C46" s="15">
        <v>0</v>
      </c>
      <c r="D46" s="15">
        <f t="shared" si="12"/>
        <v>0</v>
      </c>
      <c r="E46" s="15">
        <v>0</v>
      </c>
      <c r="F46" s="15">
        <v>0</v>
      </c>
      <c r="G46" s="16">
        <f t="shared" si="13"/>
        <v>0</v>
      </c>
    </row>
    <row r="47" spans="1:7" x14ac:dyDescent="0.25">
      <c r="A47" s="17" t="s">
        <v>50</v>
      </c>
      <c r="B47" s="15">
        <v>0</v>
      </c>
      <c r="C47" s="15">
        <v>0</v>
      </c>
      <c r="D47" s="15">
        <f t="shared" si="12"/>
        <v>0</v>
      </c>
      <c r="E47" s="15">
        <v>0</v>
      </c>
      <c r="F47" s="15">
        <v>0</v>
      </c>
      <c r="G47" s="16">
        <f t="shared" si="13"/>
        <v>0</v>
      </c>
    </row>
    <row r="48" spans="1:7" x14ac:dyDescent="0.25">
      <c r="A48" s="14" t="s">
        <v>51</v>
      </c>
      <c r="B48" s="12">
        <f>SUM(B49:B57)</f>
        <v>202989000</v>
      </c>
      <c r="C48" s="12">
        <f t="shared" ref="C48:G48" si="14">SUM(C49:C57)</f>
        <v>4301112.32</v>
      </c>
      <c r="D48" s="12">
        <f t="shared" si="14"/>
        <v>207290112.31999999</v>
      </c>
      <c r="E48" s="12">
        <f t="shared" si="14"/>
        <v>2360598.4</v>
      </c>
      <c r="F48" s="12">
        <f t="shared" si="14"/>
        <v>2360598.4</v>
      </c>
      <c r="G48" s="13">
        <f t="shared" si="14"/>
        <v>204929513.91999999</v>
      </c>
    </row>
    <row r="49" spans="1:7" x14ac:dyDescent="0.25">
      <c r="A49" s="17" t="s">
        <v>52</v>
      </c>
      <c r="B49" s="18">
        <v>908000</v>
      </c>
      <c r="C49" s="18">
        <v>3560971.32</v>
      </c>
      <c r="D49" s="15">
        <f t="shared" ref="D49:D57" si="15">B49+C49</f>
        <v>4468971.32</v>
      </c>
      <c r="E49" s="18">
        <v>1972974.4</v>
      </c>
      <c r="F49" s="18">
        <v>1972974.4</v>
      </c>
      <c r="G49" s="16">
        <f t="shared" ref="G49:G57" si="16">D49-E49</f>
        <v>2495996.9200000004</v>
      </c>
    </row>
    <row r="50" spans="1:7" x14ac:dyDescent="0.25">
      <c r="A50" s="17" t="s">
        <v>53</v>
      </c>
      <c r="B50" s="18">
        <v>0</v>
      </c>
      <c r="C50" s="18">
        <v>0</v>
      </c>
      <c r="D50" s="15">
        <f t="shared" si="15"/>
        <v>0</v>
      </c>
      <c r="E50" s="18">
        <v>0</v>
      </c>
      <c r="F50" s="18">
        <v>0</v>
      </c>
      <c r="G50" s="16">
        <f t="shared" si="16"/>
        <v>0</v>
      </c>
    </row>
    <row r="51" spans="1:7" x14ac:dyDescent="0.25">
      <c r="A51" s="17" t="s">
        <v>54</v>
      </c>
      <c r="B51" s="18">
        <v>202000000</v>
      </c>
      <c r="C51" s="18">
        <v>553917</v>
      </c>
      <c r="D51" s="15">
        <f t="shared" si="15"/>
        <v>202553917</v>
      </c>
      <c r="E51" s="18">
        <v>287400</v>
      </c>
      <c r="F51" s="18">
        <v>287400</v>
      </c>
      <c r="G51" s="16">
        <f t="shared" si="16"/>
        <v>202266517</v>
      </c>
    </row>
    <row r="52" spans="1:7" x14ac:dyDescent="0.25">
      <c r="A52" s="17" t="s">
        <v>55</v>
      </c>
      <c r="B52" s="18">
        <v>0</v>
      </c>
      <c r="C52" s="18">
        <v>0</v>
      </c>
      <c r="D52" s="15">
        <f t="shared" si="15"/>
        <v>0</v>
      </c>
      <c r="E52" s="18">
        <v>0</v>
      </c>
      <c r="F52" s="18">
        <v>0</v>
      </c>
      <c r="G52" s="16">
        <f t="shared" si="16"/>
        <v>0</v>
      </c>
    </row>
    <row r="53" spans="1:7" x14ac:dyDescent="0.25">
      <c r="A53" s="17" t="s">
        <v>56</v>
      </c>
      <c r="B53" s="19">
        <v>0</v>
      </c>
      <c r="C53" s="19">
        <v>0</v>
      </c>
      <c r="D53" s="15">
        <f t="shared" si="15"/>
        <v>0</v>
      </c>
      <c r="E53" s="19">
        <v>0</v>
      </c>
      <c r="F53" s="19">
        <v>0</v>
      </c>
      <c r="G53" s="16">
        <f t="shared" si="16"/>
        <v>0</v>
      </c>
    </row>
    <row r="54" spans="1:7" x14ac:dyDescent="0.25">
      <c r="A54" s="17" t="s">
        <v>57</v>
      </c>
      <c r="B54" s="18">
        <v>81000</v>
      </c>
      <c r="C54" s="18">
        <v>186224</v>
      </c>
      <c r="D54" s="15">
        <f t="shared" si="15"/>
        <v>267224</v>
      </c>
      <c r="E54" s="18">
        <v>100224</v>
      </c>
      <c r="F54" s="18">
        <v>100224</v>
      </c>
      <c r="G54" s="16">
        <f t="shared" si="16"/>
        <v>167000</v>
      </c>
    </row>
    <row r="55" spans="1:7" x14ac:dyDescent="0.25">
      <c r="A55" s="17" t="s">
        <v>58</v>
      </c>
      <c r="B55" s="19">
        <v>0</v>
      </c>
      <c r="C55" s="19">
        <v>0</v>
      </c>
      <c r="D55" s="15">
        <f t="shared" si="15"/>
        <v>0</v>
      </c>
      <c r="E55" s="19">
        <v>0</v>
      </c>
      <c r="F55" s="19">
        <v>0</v>
      </c>
      <c r="G55" s="16">
        <f t="shared" si="16"/>
        <v>0</v>
      </c>
    </row>
    <row r="56" spans="1:7" x14ac:dyDescent="0.25">
      <c r="A56" s="17" t="s">
        <v>59</v>
      </c>
      <c r="B56" s="19">
        <v>0</v>
      </c>
      <c r="C56" s="19">
        <v>0</v>
      </c>
      <c r="D56" s="15">
        <f t="shared" si="15"/>
        <v>0</v>
      </c>
      <c r="E56" s="19">
        <v>0</v>
      </c>
      <c r="F56" s="19">
        <v>0</v>
      </c>
      <c r="G56" s="16">
        <f t="shared" si="16"/>
        <v>0</v>
      </c>
    </row>
    <row r="57" spans="1:7" x14ac:dyDescent="0.25">
      <c r="A57" s="17" t="s">
        <v>60</v>
      </c>
      <c r="B57" s="19">
        <v>0</v>
      </c>
      <c r="C57" s="19">
        <v>0</v>
      </c>
      <c r="D57" s="15">
        <f t="shared" si="15"/>
        <v>0</v>
      </c>
      <c r="E57" s="19">
        <v>0</v>
      </c>
      <c r="F57" s="19">
        <v>0</v>
      </c>
      <c r="G57" s="16">
        <f t="shared" si="16"/>
        <v>0</v>
      </c>
    </row>
    <row r="58" spans="1:7" x14ac:dyDescent="0.25">
      <c r="A58" s="14" t="s">
        <v>61</v>
      </c>
      <c r="B58" s="12">
        <f>SUM(B59:B61)</f>
        <v>300000000</v>
      </c>
      <c r="C58" s="12">
        <f t="shared" ref="C58:G58" si="17">SUM(C59:C61)</f>
        <v>106487099.23999999</v>
      </c>
      <c r="D58" s="12">
        <f t="shared" si="17"/>
        <v>406487099.24000001</v>
      </c>
      <c r="E58" s="12">
        <f t="shared" si="17"/>
        <v>6978567.7800000003</v>
      </c>
      <c r="F58" s="12">
        <f t="shared" si="17"/>
        <v>6978567.7800000003</v>
      </c>
      <c r="G58" s="13">
        <f t="shared" si="17"/>
        <v>399508531.46000004</v>
      </c>
    </row>
    <row r="59" spans="1:7" x14ac:dyDescent="0.25">
      <c r="A59" s="17" t="s">
        <v>62</v>
      </c>
      <c r="B59" s="15">
        <v>0</v>
      </c>
      <c r="C59" s="15">
        <v>0</v>
      </c>
      <c r="D59" s="15">
        <f t="shared" si="12"/>
        <v>0</v>
      </c>
      <c r="E59" s="15">
        <v>0</v>
      </c>
      <c r="F59" s="15">
        <v>0</v>
      </c>
      <c r="G59" s="16">
        <f t="shared" ref="G59:G61" si="18">D59-E59</f>
        <v>0</v>
      </c>
    </row>
    <row r="60" spans="1:7" x14ac:dyDescent="0.25">
      <c r="A60" s="17" t="s">
        <v>63</v>
      </c>
      <c r="B60" s="20">
        <v>300000000</v>
      </c>
      <c r="C60" s="18">
        <v>106487099.23999999</v>
      </c>
      <c r="D60" s="15">
        <f t="shared" si="12"/>
        <v>406487099.24000001</v>
      </c>
      <c r="E60" s="18">
        <v>6978567.7800000003</v>
      </c>
      <c r="F60" s="18">
        <v>6978567.7800000003</v>
      </c>
      <c r="G60" s="16">
        <f t="shared" si="18"/>
        <v>399508531.46000004</v>
      </c>
    </row>
    <row r="61" spans="1:7" x14ac:dyDescent="0.25">
      <c r="A61" s="17" t="s">
        <v>64</v>
      </c>
      <c r="B61" s="15">
        <v>0</v>
      </c>
      <c r="C61" s="15">
        <v>0</v>
      </c>
      <c r="D61" s="15">
        <f t="shared" si="12"/>
        <v>0</v>
      </c>
      <c r="E61" s="15">
        <v>0</v>
      </c>
      <c r="F61" s="15">
        <v>0</v>
      </c>
      <c r="G61" s="16">
        <f t="shared" si="18"/>
        <v>0</v>
      </c>
    </row>
    <row r="62" spans="1:7" x14ac:dyDescent="0.25">
      <c r="A62" s="14" t="s">
        <v>65</v>
      </c>
      <c r="B62" s="15">
        <f>SUM(B63:B67,B69:B70)</f>
        <v>0</v>
      </c>
      <c r="C62" s="15">
        <f t="shared" ref="C62:G62" si="19">SUM(C63:C67,C69:C70)</f>
        <v>0</v>
      </c>
      <c r="D62" s="15">
        <f t="shared" si="19"/>
        <v>0</v>
      </c>
      <c r="E62" s="15">
        <f t="shared" si="19"/>
        <v>0</v>
      </c>
      <c r="F62" s="15">
        <f t="shared" si="19"/>
        <v>0</v>
      </c>
      <c r="G62" s="16">
        <f t="shared" si="19"/>
        <v>0</v>
      </c>
    </row>
    <row r="63" spans="1:7" x14ac:dyDescent="0.25">
      <c r="A63" s="17" t="s">
        <v>66</v>
      </c>
      <c r="B63" s="15">
        <v>0</v>
      </c>
      <c r="C63" s="15">
        <v>0</v>
      </c>
      <c r="D63" s="15">
        <f t="shared" si="12"/>
        <v>0</v>
      </c>
      <c r="E63" s="15">
        <v>0</v>
      </c>
      <c r="F63" s="15">
        <v>0</v>
      </c>
      <c r="G63" s="16">
        <f t="shared" ref="G63:G70" si="20">D63-E63</f>
        <v>0</v>
      </c>
    </row>
    <row r="64" spans="1:7" x14ac:dyDescent="0.25">
      <c r="A64" s="17" t="s">
        <v>67</v>
      </c>
      <c r="B64" s="15">
        <v>0</v>
      </c>
      <c r="C64" s="15">
        <v>0</v>
      </c>
      <c r="D64" s="15">
        <f t="shared" si="12"/>
        <v>0</v>
      </c>
      <c r="E64" s="15">
        <v>0</v>
      </c>
      <c r="F64" s="15">
        <v>0</v>
      </c>
      <c r="G64" s="16">
        <f t="shared" si="20"/>
        <v>0</v>
      </c>
    </row>
    <row r="65" spans="1:7" x14ac:dyDescent="0.25">
      <c r="A65" s="17" t="s">
        <v>68</v>
      </c>
      <c r="B65" s="15">
        <v>0</v>
      </c>
      <c r="C65" s="15">
        <v>0</v>
      </c>
      <c r="D65" s="15">
        <f t="shared" si="12"/>
        <v>0</v>
      </c>
      <c r="E65" s="15">
        <v>0</v>
      </c>
      <c r="F65" s="15">
        <v>0</v>
      </c>
      <c r="G65" s="16">
        <f t="shared" si="20"/>
        <v>0</v>
      </c>
    </row>
    <row r="66" spans="1:7" x14ac:dyDescent="0.25">
      <c r="A66" s="17" t="s">
        <v>69</v>
      </c>
      <c r="B66" s="15">
        <v>0</v>
      </c>
      <c r="C66" s="15">
        <v>0</v>
      </c>
      <c r="D66" s="15">
        <f t="shared" si="12"/>
        <v>0</v>
      </c>
      <c r="E66" s="15">
        <v>0</v>
      </c>
      <c r="F66" s="15">
        <v>0</v>
      </c>
      <c r="G66" s="16">
        <f t="shared" si="20"/>
        <v>0</v>
      </c>
    </row>
    <row r="67" spans="1:7" x14ac:dyDescent="0.25">
      <c r="A67" s="17" t="s">
        <v>70</v>
      </c>
      <c r="B67" s="15">
        <v>0</v>
      </c>
      <c r="C67" s="15">
        <v>0</v>
      </c>
      <c r="D67" s="15">
        <f t="shared" si="12"/>
        <v>0</v>
      </c>
      <c r="E67" s="15">
        <v>0</v>
      </c>
      <c r="F67" s="15">
        <v>0</v>
      </c>
      <c r="G67" s="16">
        <f t="shared" si="20"/>
        <v>0</v>
      </c>
    </row>
    <row r="68" spans="1:7" x14ac:dyDescent="0.25">
      <c r="A68" s="17" t="s">
        <v>71</v>
      </c>
      <c r="B68" s="15">
        <v>0</v>
      </c>
      <c r="C68" s="15">
        <v>0</v>
      </c>
      <c r="D68" s="15">
        <f t="shared" si="12"/>
        <v>0</v>
      </c>
      <c r="E68" s="15">
        <v>0</v>
      </c>
      <c r="F68" s="15">
        <v>0</v>
      </c>
      <c r="G68" s="16">
        <f t="shared" si="20"/>
        <v>0</v>
      </c>
    </row>
    <row r="69" spans="1:7" x14ac:dyDescent="0.25">
      <c r="A69" s="17" t="s">
        <v>72</v>
      </c>
      <c r="B69" s="15">
        <v>0</v>
      </c>
      <c r="C69" s="15">
        <v>0</v>
      </c>
      <c r="D69" s="15">
        <f t="shared" si="12"/>
        <v>0</v>
      </c>
      <c r="E69" s="15">
        <v>0</v>
      </c>
      <c r="F69" s="15">
        <v>0</v>
      </c>
      <c r="G69" s="16">
        <f t="shared" si="20"/>
        <v>0</v>
      </c>
    </row>
    <row r="70" spans="1:7" x14ac:dyDescent="0.25">
      <c r="A70" s="17" t="s">
        <v>73</v>
      </c>
      <c r="B70" s="15">
        <v>0</v>
      </c>
      <c r="C70" s="15">
        <v>0</v>
      </c>
      <c r="D70" s="15">
        <f t="shared" si="12"/>
        <v>0</v>
      </c>
      <c r="E70" s="15">
        <v>0</v>
      </c>
      <c r="F70" s="15">
        <v>0</v>
      </c>
      <c r="G70" s="16">
        <f t="shared" si="20"/>
        <v>0</v>
      </c>
    </row>
    <row r="71" spans="1:7" x14ac:dyDescent="0.25">
      <c r="A71" s="14" t="s">
        <v>74</v>
      </c>
      <c r="B71" s="12">
        <f>SUM(B72:B74)</f>
        <v>0</v>
      </c>
      <c r="C71" s="12">
        <f t="shared" ref="C71:G71" si="21">SUM(C72:C74)</f>
        <v>0</v>
      </c>
      <c r="D71" s="12">
        <f t="shared" si="21"/>
        <v>0</v>
      </c>
      <c r="E71" s="12">
        <f t="shared" si="21"/>
        <v>0</v>
      </c>
      <c r="F71" s="12">
        <f t="shared" si="21"/>
        <v>0</v>
      </c>
      <c r="G71" s="13">
        <f t="shared" si="21"/>
        <v>0</v>
      </c>
    </row>
    <row r="72" spans="1:7" x14ac:dyDescent="0.25">
      <c r="A72" s="17" t="s">
        <v>75</v>
      </c>
      <c r="B72" s="12">
        <v>0</v>
      </c>
      <c r="C72" s="12">
        <v>0</v>
      </c>
      <c r="D72" s="12">
        <f t="shared" si="12"/>
        <v>0</v>
      </c>
      <c r="E72" s="12">
        <v>0</v>
      </c>
      <c r="F72" s="12">
        <v>0</v>
      </c>
      <c r="G72" s="13">
        <f t="shared" ref="G72:G74" si="22">D72-E72</f>
        <v>0</v>
      </c>
    </row>
    <row r="73" spans="1:7" x14ac:dyDescent="0.25">
      <c r="A73" s="17" t="s">
        <v>76</v>
      </c>
      <c r="B73" s="15">
        <v>0</v>
      </c>
      <c r="C73" s="15">
        <v>0</v>
      </c>
      <c r="D73" s="15">
        <f t="shared" si="12"/>
        <v>0</v>
      </c>
      <c r="E73" s="15">
        <v>0</v>
      </c>
      <c r="F73" s="15">
        <v>0</v>
      </c>
      <c r="G73" s="16">
        <f t="shared" si="22"/>
        <v>0</v>
      </c>
    </row>
    <row r="74" spans="1:7" x14ac:dyDescent="0.25">
      <c r="A74" s="17" t="s">
        <v>77</v>
      </c>
      <c r="B74" s="15">
        <v>0</v>
      </c>
      <c r="C74" s="15">
        <v>0</v>
      </c>
      <c r="D74" s="15">
        <f t="shared" si="12"/>
        <v>0</v>
      </c>
      <c r="E74" s="15">
        <v>0</v>
      </c>
      <c r="F74" s="15">
        <v>0</v>
      </c>
      <c r="G74" s="16">
        <f t="shared" si="22"/>
        <v>0</v>
      </c>
    </row>
    <row r="75" spans="1:7" x14ac:dyDescent="0.25">
      <c r="A75" s="14" t="s">
        <v>78</v>
      </c>
      <c r="B75" s="12">
        <f>SUM(B76:B82)</f>
        <v>0</v>
      </c>
      <c r="C75" s="12">
        <f t="shared" ref="C75:G75" si="23">SUM(C76:C82)</f>
        <v>0</v>
      </c>
      <c r="D75" s="12">
        <f t="shared" si="23"/>
        <v>0</v>
      </c>
      <c r="E75" s="12">
        <f t="shared" si="23"/>
        <v>0</v>
      </c>
      <c r="F75" s="12">
        <f t="shared" si="23"/>
        <v>0</v>
      </c>
      <c r="G75" s="13">
        <f t="shared" si="23"/>
        <v>0</v>
      </c>
    </row>
    <row r="76" spans="1:7" x14ac:dyDescent="0.25">
      <c r="A76" s="17" t="s">
        <v>79</v>
      </c>
      <c r="B76" s="15">
        <v>0</v>
      </c>
      <c r="C76" s="15">
        <v>0</v>
      </c>
      <c r="D76" s="15">
        <f t="shared" si="12"/>
        <v>0</v>
      </c>
      <c r="E76" s="15">
        <v>0</v>
      </c>
      <c r="F76" s="15">
        <v>0</v>
      </c>
      <c r="G76" s="16">
        <f t="shared" ref="G76:G82" si="24">D76-E76</f>
        <v>0</v>
      </c>
    </row>
    <row r="77" spans="1:7" x14ac:dyDescent="0.25">
      <c r="A77" s="17" t="s">
        <v>80</v>
      </c>
      <c r="B77" s="15">
        <v>0</v>
      </c>
      <c r="C77" s="15">
        <v>0</v>
      </c>
      <c r="D77" s="15">
        <f t="shared" si="12"/>
        <v>0</v>
      </c>
      <c r="E77" s="15">
        <v>0</v>
      </c>
      <c r="F77" s="15">
        <v>0</v>
      </c>
      <c r="G77" s="16">
        <f t="shared" si="24"/>
        <v>0</v>
      </c>
    </row>
    <row r="78" spans="1:7" x14ac:dyDescent="0.25">
      <c r="A78" s="17" t="s">
        <v>81</v>
      </c>
      <c r="B78" s="15">
        <v>0</v>
      </c>
      <c r="C78" s="15">
        <v>0</v>
      </c>
      <c r="D78" s="15">
        <f t="shared" si="12"/>
        <v>0</v>
      </c>
      <c r="E78" s="15">
        <v>0</v>
      </c>
      <c r="F78" s="15">
        <v>0</v>
      </c>
      <c r="G78" s="16">
        <f t="shared" si="24"/>
        <v>0</v>
      </c>
    </row>
    <row r="79" spans="1:7" x14ac:dyDescent="0.25">
      <c r="A79" s="17" t="s">
        <v>82</v>
      </c>
      <c r="B79" s="15">
        <v>0</v>
      </c>
      <c r="C79" s="15">
        <v>0</v>
      </c>
      <c r="D79" s="15">
        <f t="shared" si="12"/>
        <v>0</v>
      </c>
      <c r="E79" s="15">
        <v>0</v>
      </c>
      <c r="F79" s="15">
        <v>0</v>
      </c>
      <c r="G79" s="16">
        <f t="shared" si="24"/>
        <v>0</v>
      </c>
    </row>
    <row r="80" spans="1:7" x14ac:dyDescent="0.25">
      <c r="A80" s="17" t="s">
        <v>83</v>
      </c>
      <c r="B80" s="15">
        <v>0</v>
      </c>
      <c r="C80" s="15">
        <v>0</v>
      </c>
      <c r="D80" s="15">
        <f t="shared" si="12"/>
        <v>0</v>
      </c>
      <c r="E80" s="15">
        <v>0</v>
      </c>
      <c r="F80" s="15">
        <v>0</v>
      </c>
      <c r="G80" s="16">
        <f t="shared" si="24"/>
        <v>0</v>
      </c>
    </row>
    <row r="81" spans="1:7" x14ac:dyDescent="0.25">
      <c r="A81" s="17" t="s">
        <v>84</v>
      </c>
      <c r="B81" s="15">
        <v>0</v>
      </c>
      <c r="C81" s="15">
        <v>0</v>
      </c>
      <c r="D81" s="15">
        <f t="shared" si="12"/>
        <v>0</v>
      </c>
      <c r="E81" s="15">
        <v>0</v>
      </c>
      <c r="F81" s="15">
        <v>0</v>
      </c>
      <c r="G81" s="16">
        <f t="shared" si="24"/>
        <v>0</v>
      </c>
    </row>
    <row r="82" spans="1:7" x14ac:dyDescent="0.25">
      <c r="A82" s="17" t="s">
        <v>85</v>
      </c>
      <c r="B82" s="15">
        <v>0</v>
      </c>
      <c r="C82" s="15">
        <v>0</v>
      </c>
      <c r="D82" s="15">
        <f t="shared" si="12"/>
        <v>0</v>
      </c>
      <c r="E82" s="15">
        <v>0</v>
      </c>
      <c r="F82" s="15">
        <v>0</v>
      </c>
      <c r="G82" s="16">
        <f t="shared" si="24"/>
        <v>0</v>
      </c>
    </row>
    <row r="83" spans="1:7" x14ac:dyDescent="0.25">
      <c r="A83" s="21"/>
      <c r="B83" s="22"/>
      <c r="C83" s="22"/>
      <c r="D83" s="22"/>
      <c r="E83" s="22"/>
      <c r="F83" s="22"/>
      <c r="G83" s="23"/>
    </row>
    <row r="84" spans="1:7" x14ac:dyDescent="0.25">
      <c r="A84" s="24" t="s">
        <v>86</v>
      </c>
      <c r="B84" s="12">
        <f>B85+B93+B103+B113+B123+B133+B137+B146+B150</f>
        <v>8971741724</v>
      </c>
      <c r="C84" s="12">
        <f t="shared" ref="C84:G84" si="25">C85+C93+C103+C113+C123+C133+C137+C146+C150</f>
        <v>27024829.510000031</v>
      </c>
      <c r="D84" s="12">
        <f t="shared" si="25"/>
        <v>8998766553.5100002</v>
      </c>
      <c r="E84" s="12">
        <f t="shared" si="25"/>
        <v>1144788162.47</v>
      </c>
      <c r="F84" s="12">
        <f t="shared" si="25"/>
        <v>1144780606.3399999</v>
      </c>
      <c r="G84" s="13">
        <f t="shared" si="25"/>
        <v>7853978391.04</v>
      </c>
    </row>
    <row r="85" spans="1:7" x14ac:dyDescent="0.25">
      <c r="A85" s="14" t="s">
        <v>13</v>
      </c>
      <c r="B85" s="12">
        <f>SUM(B86:B92)</f>
        <v>6015328995</v>
      </c>
      <c r="C85" s="12">
        <f t="shared" ref="C85:G85" si="26">SUM(C86:C92)</f>
        <v>-303062020</v>
      </c>
      <c r="D85" s="12">
        <f t="shared" si="26"/>
        <v>5712266975</v>
      </c>
      <c r="E85" s="12">
        <f t="shared" si="26"/>
        <v>1033506226.83</v>
      </c>
      <c r="F85" s="12">
        <f t="shared" si="26"/>
        <v>1033506226.83</v>
      </c>
      <c r="G85" s="13">
        <f t="shared" si="26"/>
        <v>4678760748.1700001</v>
      </c>
    </row>
    <row r="86" spans="1:7" x14ac:dyDescent="0.25">
      <c r="A86" s="17" t="s">
        <v>14</v>
      </c>
      <c r="B86" s="18">
        <v>1828524832</v>
      </c>
      <c r="C86" s="18">
        <v>-151705585.90000001</v>
      </c>
      <c r="D86" s="15">
        <f t="shared" ref="D86:D92" si="27">B86+C86</f>
        <v>1676819246.0999999</v>
      </c>
      <c r="E86" s="18">
        <v>392119380.25999999</v>
      </c>
      <c r="F86" s="18">
        <v>392119380.25999999</v>
      </c>
      <c r="G86" s="16">
        <f t="shared" ref="G86:G92" si="28">D86-E86</f>
        <v>1284699865.8399999</v>
      </c>
    </row>
    <row r="87" spans="1:7" x14ac:dyDescent="0.25">
      <c r="A87" s="17" t="s">
        <v>15</v>
      </c>
      <c r="B87" s="18">
        <v>456387632</v>
      </c>
      <c r="C87" s="18">
        <v>0</v>
      </c>
      <c r="D87" s="15">
        <f t="shared" si="27"/>
        <v>456387632</v>
      </c>
      <c r="E87" s="18">
        <v>0</v>
      </c>
      <c r="F87" s="18">
        <v>0</v>
      </c>
      <c r="G87" s="16">
        <f t="shared" si="28"/>
        <v>456387632</v>
      </c>
    </row>
    <row r="88" spans="1:7" x14ac:dyDescent="0.25">
      <c r="A88" s="17" t="s">
        <v>16</v>
      </c>
      <c r="B88" s="18">
        <v>1346197373</v>
      </c>
      <c r="C88" s="18">
        <v>-67093429.689999998</v>
      </c>
      <c r="D88" s="15">
        <f t="shared" si="27"/>
        <v>1279103943.3099999</v>
      </c>
      <c r="E88" s="18">
        <v>210782485.27000001</v>
      </c>
      <c r="F88" s="18">
        <v>210782485.27000001</v>
      </c>
      <c r="G88" s="16">
        <f t="shared" si="28"/>
        <v>1068321458.04</v>
      </c>
    </row>
    <row r="89" spans="1:7" x14ac:dyDescent="0.25">
      <c r="A89" s="17" t="s">
        <v>17</v>
      </c>
      <c r="B89" s="18">
        <v>454583037</v>
      </c>
      <c r="C89" s="18">
        <v>18778096.260000002</v>
      </c>
      <c r="D89" s="15">
        <f t="shared" si="27"/>
        <v>473361133.25999999</v>
      </c>
      <c r="E89" s="18">
        <v>89042521.689999998</v>
      </c>
      <c r="F89" s="18">
        <v>89042521.689999998</v>
      </c>
      <c r="G89" s="16">
        <f t="shared" si="28"/>
        <v>384318611.56999999</v>
      </c>
    </row>
    <row r="90" spans="1:7" x14ac:dyDescent="0.25">
      <c r="A90" s="17" t="s">
        <v>18</v>
      </c>
      <c r="B90" s="18">
        <v>1687693377</v>
      </c>
      <c r="C90" s="18">
        <v>-74417572.780000001</v>
      </c>
      <c r="D90" s="15">
        <f t="shared" si="27"/>
        <v>1613275804.22</v>
      </c>
      <c r="E90" s="18">
        <v>322576137.95999998</v>
      </c>
      <c r="F90" s="18">
        <v>322576137.95999998</v>
      </c>
      <c r="G90" s="16">
        <f t="shared" si="28"/>
        <v>1290699666.26</v>
      </c>
    </row>
    <row r="91" spans="1:7" x14ac:dyDescent="0.25">
      <c r="A91" s="17" t="s">
        <v>19</v>
      </c>
      <c r="B91" s="18">
        <v>143189894</v>
      </c>
      <c r="C91" s="18">
        <v>-28623527.890000001</v>
      </c>
      <c r="D91" s="15">
        <f t="shared" si="27"/>
        <v>114566366.11</v>
      </c>
      <c r="E91" s="18">
        <v>0</v>
      </c>
      <c r="F91" s="18">
        <v>0</v>
      </c>
      <c r="G91" s="16">
        <f t="shared" si="28"/>
        <v>114566366.11</v>
      </c>
    </row>
    <row r="92" spans="1:7" x14ac:dyDescent="0.25">
      <c r="A92" s="17" t="s">
        <v>20</v>
      </c>
      <c r="B92" s="18">
        <v>98752850</v>
      </c>
      <c r="C92" s="18">
        <v>0</v>
      </c>
      <c r="D92" s="15">
        <f t="shared" si="27"/>
        <v>98752850</v>
      </c>
      <c r="E92" s="18">
        <v>18985701.649999999</v>
      </c>
      <c r="F92" s="18">
        <v>18985701.649999999</v>
      </c>
      <c r="G92" s="16">
        <f t="shared" si="28"/>
        <v>79767148.349999994</v>
      </c>
    </row>
    <row r="93" spans="1:7" x14ac:dyDescent="0.25">
      <c r="A93" s="14" t="s">
        <v>21</v>
      </c>
      <c r="B93" s="12">
        <f>SUM(B94:B102)</f>
        <v>1567978201.4400001</v>
      </c>
      <c r="C93" s="12">
        <f t="shared" ref="C93:G93" si="29">SUM(C94:C102)</f>
        <v>26528064.98</v>
      </c>
      <c r="D93" s="12">
        <f t="shared" si="29"/>
        <v>1594506266.4200001</v>
      </c>
      <c r="E93" s="12">
        <f t="shared" si="29"/>
        <v>23445399.299999997</v>
      </c>
      <c r="F93" s="12">
        <f t="shared" si="29"/>
        <v>23445399.299999997</v>
      </c>
      <c r="G93" s="13">
        <f t="shared" si="29"/>
        <v>1571060867.1199999</v>
      </c>
    </row>
    <row r="94" spans="1:7" x14ac:dyDescent="0.25">
      <c r="A94" s="17" t="s">
        <v>22</v>
      </c>
      <c r="B94" s="18">
        <v>45840691</v>
      </c>
      <c r="C94" s="18">
        <v>457737</v>
      </c>
      <c r="D94" s="15">
        <f t="shared" ref="D94:D102" si="30">B94+C94</f>
        <v>46298428</v>
      </c>
      <c r="E94" s="18">
        <v>588751.06000000006</v>
      </c>
      <c r="F94" s="18">
        <v>588751.06000000006</v>
      </c>
      <c r="G94" s="16">
        <f t="shared" ref="G94:G102" si="31">D94-E94</f>
        <v>45709676.939999998</v>
      </c>
    </row>
    <row r="95" spans="1:7" x14ac:dyDescent="0.25">
      <c r="A95" s="17" t="s">
        <v>23</v>
      </c>
      <c r="B95" s="18">
        <v>46287147</v>
      </c>
      <c r="C95" s="18">
        <v>-2500</v>
      </c>
      <c r="D95" s="15">
        <f t="shared" si="30"/>
        <v>46284647</v>
      </c>
      <c r="E95" s="18">
        <v>46883.51</v>
      </c>
      <c r="F95" s="18">
        <v>46883.51</v>
      </c>
      <c r="G95" s="16">
        <f t="shared" si="31"/>
        <v>46237763.490000002</v>
      </c>
    </row>
    <row r="96" spans="1:7" x14ac:dyDescent="0.25">
      <c r="A96" s="17" t="s">
        <v>24</v>
      </c>
      <c r="B96" s="18">
        <v>0</v>
      </c>
      <c r="C96" s="18">
        <v>0</v>
      </c>
      <c r="D96" s="15">
        <f t="shared" si="30"/>
        <v>0</v>
      </c>
      <c r="E96" s="18">
        <v>0</v>
      </c>
      <c r="F96" s="18">
        <v>0</v>
      </c>
      <c r="G96" s="16">
        <f t="shared" si="31"/>
        <v>0</v>
      </c>
    </row>
    <row r="97" spans="1:7" x14ac:dyDescent="0.25">
      <c r="A97" s="17" t="s">
        <v>25</v>
      </c>
      <c r="B97" s="18">
        <v>775574</v>
      </c>
      <c r="C97" s="18">
        <v>871000</v>
      </c>
      <c r="D97" s="15">
        <f t="shared" si="30"/>
        <v>1646574</v>
      </c>
      <c r="E97" s="18">
        <v>0</v>
      </c>
      <c r="F97" s="18">
        <v>0</v>
      </c>
      <c r="G97" s="16">
        <f t="shared" si="31"/>
        <v>1646574</v>
      </c>
    </row>
    <row r="98" spans="1:7" x14ac:dyDescent="0.25">
      <c r="A98" s="25" t="s">
        <v>26</v>
      </c>
      <c r="B98" s="18">
        <v>1458874980.4400001</v>
      </c>
      <c r="C98" s="18">
        <v>23944185.98</v>
      </c>
      <c r="D98" s="15">
        <f t="shared" si="30"/>
        <v>1482819166.4200001</v>
      </c>
      <c r="E98" s="18">
        <v>21655024.940000001</v>
      </c>
      <c r="F98" s="18">
        <v>21655024.940000001</v>
      </c>
      <c r="G98" s="16">
        <f t="shared" si="31"/>
        <v>1461164141.48</v>
      </c>
    </row>
    <row r="99" spans="1:7" x14ac:dyDescent="0.25">
      <c r="A99" s="17" t="s">
        <v>27</v>
      </c>
      <c r="B99" s="18">
        <v>2227276</v>
      </c>
      <c r="C99" s="18">
        <v>0</v>
      </c>
      <c r="D99" s="15">
        <f t="shared" si="30"/>
        <v>2227276</v>
      </c>
      <c r="E99" s="18">
        <v>466492.24</v>
      </c>
      <c r="F99" s="18">
        <v>466492.24</v>
      </c>
      <c r="G99" s="16">
        <f t="shared" si="31"/>
        <v>1760783.76</v>
      </c>
    </row>
    <row r="100" spans="1:7" x14ac:dyDescent="0.25">
      <c r="A100" s="17" t="s">
        <v>28</v>
      </c>
      <c r="B100" s="18">
        <v>12916087</v>
      </c>
      <c r="C100" s="18">
        <v>1257762</v>
      </c>
      <c r="D100" s="15">
        <f t="shared" si="30"/>
        <v>14173849</v>
      </c>
      <c r="E100" s="18">
        <v>592702.4</v>
      </c>
      <c r="F100" s="18">
        <v>592702.4</v>
      </c>
      <c r="G100" s="16">
        <f t="shared" si="31"/>
        <v>13581146.6</v>
      </c>
    </row>
    <row r="101" spans="1:7" x14ac:dyDescent="0.25">
      <c r="A101" s="17" t="s">
        <v>29</v>
      </c>
      <c r="B101" s="19">
        <v>0</v>
      </c>
      <c r="C101" s="19">
        <v>1000</v>
      </c>
      <c r="D101" s="15">
        <f t="shared" si="30"/>
        <v>1000</v>
      </c>
      <c r="E101" s="19">
        <v>0</v>
      </c>
      <c r="F101" s="19">
        <v>0</v>
      </c>
      <c r="G101" s="16">
        <f t="shared" si="31"/>
        <v>1000</v>
      </c>
    </row>
    <row r="102" spans="1:7" x14ac:dyDescent="0.25">
      <c r="A102" s="17" t="s">
        <v>30</v>
      </c>
      <c r="B102" s="18">
        <v>1056446</v>
      </c>
      <c r="C102" s="18">
        <v>-1120</v>
      </c>
      <c r="D102" s="15">
        <f t="shared" si="30"/>
        <v>1055326</v>
      </c>
      <c r="E102" s="18">
        <v>95545.15</v>
      </c>
      <c r="F102" s="18">
        <v>95545.15</v>
      </c>
      <c r="G102" s="16">
        <f t="shared" si="31"/>
        <v>959780.85</v>
      </c>
    </row>
    <row r="103" spans="1:7" x14ac:dyDescent="0.25">
      <c r="A103" s="14" t="s">
        <v>31</v>
      </c>
      <c r="B103" s="12">
        <f>SUM(B104:B112)</f>
        <v>1385070025.5599999</v>
      </c>
      <c r="C103" s="12">
        <f t="shared" ref="C103:G103" si="32">SUM(C104:C112)</f>
        <v>300717158.05000001</v>
      </c>
      <c r="D103" s="12">
        <f t="shared" si="32"/>
        <v>1685787183.6099999</v>
      </c>
      <c r="E103" s="12">
        <f t="shared" si="32"/>
        <v>84994909.859999985</v>
      </c>
      <c r="F103" s="12">
        <f t="shared" si="32"/>
        <v>84987353.729999989</v>
      </c>
      <c r="G103" s="13">
        <f t="shared" si="32"/>
        <v>1600792273.75</v>
      </c>
    </row>
    <row r="104" spans="1:7" x14ac:dyDescent="0.25">
      <c r="A104" s="17" t="s">
        <v>32</v>
      </c>
      <c r="B104" s="18">
        <v>11964976</v>
      </c>
      <c r="C104" s="18">
        <v>0</v>
      </c>
      <c r="D104" s="15">
        <f t="shared" ref="D104:D112" si="33">B104+C104</f>
        <v>11964976</v>
      </c>
      <c r="E104" s="18">
        <v>2059656.92</v>
      </c>
      <c r="F104" s="18">
        <v>2059656.92</v>
      </c>
      <c r="G104" s="16">
        <f t="shared" ref="G104:G112" si="34">D104-E104</f>
        <v>9905319.0800000001</v>
      </c>
    </row>
    <row r="105" spans="1:7" x14ac:dyDescent="0.25">
      <c r="A105" s="17" t="s">
        <v>33</v>
      </c>
      <c r="B105" s="18">
        <v>7444968</v>
      </c>
      <c r="C105" s="18">
        <v>0</v>
      </c>
      <c r="D105" s="15">
        <f t="shared" si="33"/>
        <v>7444968</v>
      </c>
      <c r="E105" s="18">
        <v>0</v>
      </c>
      <c r="F105" s="18">
        <v>0</v>
      </c>
      <c r="G105" s="16">
        <f t="shared" si="34"/>
        <v>7444968</v>
      </c>
    </row>
    <row r="106" spans="1:7" x14ac:dyDescent="0.25">
      <c r="A106" s="17" t="s">
        <v>34</v>
      </c>
      <c r="B106" s="18">
        <v>607305319</v>
      </c>
      <c r="C106" s="18">
        <v>226142599</v>
      </c>
      <c r="D106" s="15">
        <f t="shared" si="33"/>
        <v>833447918</v>
      </c>
      <c r="E106" s="18">
        <v>80775648.349999994</v>
      </c>
      <c r="F106" s="18">
        <v>80775648.349999994</v>
      </c>
      <c r="G106" s="16">
        <f t="shared" si="34"/>
        <v>752672269.64999998</v>
      </c>
    </row>
    <row r="107" spans="1:7" x14ac:dyDescent="0.25">
      <c r="A107" s="17" t="s">
        <v>35</v>
      </c>
      <c r="B107" s="18">
        <v>605000</v>
      </c>
      <c r="C107" s="18">
        <v>0</v>
      </c>
      <c r="D107" s="15">
        <f t="shared" si="33"/>
        <v>605000</v>
      </c>
      <c r="E107" s="18">
        <v>51612</v>
      </c>
      <c r="F107" s="18">
        <v>51612</v>
      </c>
      <c r="G107" s="16">
        <f t="shared" si="34"/>
        <v>553388</v>
      </c>
    </row>
    <row r="108" spans="1:7" x14ac:dyDescent="0.25">
      <c r="A108" s="17" t="s">
        <v>36</v>
      </c>
      <c r="B108" s="18">
        <v>753340059.55999994</v>
      </c>
      <c r="C108" s="18">
        <v>71044417</v>
      </c>
      <c r="D108" s="15">
        <f t="shared" si="33"/>
        <v>824384476.55999994</v>
      </c>
      <c r="E108" s="18">
        <v>1857891.6</v>
      </c>
      <c r="F108" s="18">
        <v>1857891.6</v>
      </c>
      <c r="G108" s="16">
        <f t="shared" si="34"/>
        <v>822526584.95999992</v>
      </c>
    </row>
    <row r="109" spans="1:7" x14ac:dyDescent="0.25">
      <c r="A109" s="17" t="s">
        <v>37</v>
      </c>
      <c r="B109" s="18">
        <v>255000</v>
      </c>
      <c r="C109" s="18">
        <v>350000</v>
      </c>
      <c r="D109" s="15">
        <f t="shared" si="33"/>
        <v>605000</v>
      </c>
      <c r="E109" s="18">
        <v>0</v>
      </c>
      <c r="F109" s="18">
        <v>0</v>
      </c>
      <c r="G109" s="16">
        <f t="shared" si="34"/>
        <v>605000</v>
      </c>
    </row>
    <row r="110" spans="1:7" x14ac:dyDescent="0.25">
      <c r="A110" s="17" t="s">
        <v>38</v>
      </c>
      <c r="B110" s="18">
        <v>1577013</v>
      </c>
      <c r="C110" s="18">
        <v>156000</v>
      </c>
      <c r="D110" s="15">
        <f t="shared" si="33"/>
        <v>1733013</v>
      </c>
      <c r="E110" s="18">
        <v>154461.69</v>
      </c>
      <c r="F110" s="18">
        <v>146905.56</v>
      </c>
      <c r="G110" s="16">
        <f t="shared" si="34"/>
        <v>1578551.31</v>
      </c>
    </row>
    <row r="111" spans="1:7" x14ac:dyDescent="0.25">
      <c r="A111" s="17" t="s">
        <v>39</v>
      </c>
      <c r="B111" s="18">
        <v>2577690</v>
      </c>
      <c r="C111" s="18">
        <v>3024142.05</v>
      </c>
      <c r="D111" s="15">
        <f t="shared" si="33"/>
        <v>5601832.0499999998</v>
      </c>
      <c r="E111" s="18">
        <v>95639.3</v>
      </c>
      <c r="F111" s="18">
        <v>95639.3</v>
      </c>
      <c r="G111" s="16">
        <f t="shared" si="34"/>
        <v>5506192.75</v>
      </c>
    </row>
    <row r="112" spans="1:7" x14ac:dyDescent="0.25">
      <c r="A112" s="17" t="s">
        <v>40</v>
      </c>
      <c r="B112" s="19">
        <v>0</v>
      </c>
      <c r="C112" s="19">
        <v>0</v>
      </c>
      <c r="D112" s="15">
        <f t="shared" si="33"/>
        <v>0</v>
      </c>
      <c r="E112" s="19">
        <v>0</v>
      </c>
      <c r="F112" s="19">
        <v>0</v>
      </c>
      <c r="G112" s="16">
        <f t="shared" si="34"/>
        <v>0</v>
      </c>
    </row>
    <row r="113" spans="1:7" x14ac:dyDescent="0.25">
      <c r="A113" s="14" t="s">
        <v>41</v>
      </c>
      <c r="B113" s="12">
        <f>SUM(B114:B122)</f>
        <v>1864502</v>
      </c>
      <c r="C113" s="12">
        <f t="shared" ref="C113:G113" si="35">SUM(C114:C122)</f>
        <v>0</v>
      </c>
      <c r="D113" s="12">
        <f t="shared" si="35"/>
        <v>1864502</v>
      </c>
      <c r="E113" s="12">
        <f t="shared" si="35"/>
        <v>0</v>
      </c>
      <c r="F113" s="12">
        <f t="shared" si="35"/>
        <v>0</v>
      </c>
      <c r="G113" s="13">
        <f t="shared" si="35"/>
        <v>1864502</v>
      </c>
    </row>
    <row r="114" spans="1:7" x14ac:dyDescent="0.25">
      <c r="A114" s="17" t="s">
        <v>42</v>
      </c>
      <c r="B114" s="15">
        <v>0</v>
      </c>
      <c r="C114" s="15">
        <v>0</v>
      </c>
      <c r="D114" s="15">
        <f t="shared" ref="D114:D122" si="36">B114+C114</f>
        <v>0</v>
      </c>
      <c r="E114" s="15">
        <v>0</v>
      </c>
      <c r="F114" s="15">
        <v>0</v>
      </c>
      <c r="G114" s="16">
        <f t="shared" ref="G114:G122" si="37">D114-E114</f>
        <v>0</v>
      </c>
    </row>
    <row r="115" spans="1:7" x14ac:dyDescent="0.25">
      <c r="A115" s="17" t="s">
        <v>43</v>
      </c>
      <c r="B115" s="15">
        <v>0</v>
      </c>
      <c r="C115" s="15">
        <v>0</v>
      </c>
      <c r="D115" s="15">
        <f t="shared" si="36"/>
        <v>0</v>
      </c>
      <c r="E115" s="15">
        <v>0</v>
      </c>
      <c r="F115" s="15">
        <v>0</v>
      </c>
      <c r="G115" s="16">
        <f t="shared" si="37"/>
        <v>0</v>
      </c>
    </row>
    <row r="116" spans="1:7" x14ac:dyDescent="0.25">
      <c r="A116" s="17" t="s">
        <v>44</v>
      </c>
      <c r="B116" s="18">
        <v>390000</v>
      </c>
      <c r="C116" s="18">
        <v>0</v>
      </c>
      <c r="D116" s="15">
        <f t="shared" si="36"/>
        <v>390000</v>
      </c>
      <c r="E116" s="20">
        <v>0</v>
      </c>
      <c r="F116" s="20">
        <v>0</v>
      </c>
      <c r="G116" s="16">
        <f t="shared" si="37"/>
        <v>390000</v>
      </c>
    </row>
    <row r="117" spans="1:7" x14ac:dyDescent="0.25">
      <c r="A117" s="17" t="s">
        <v>45</v>
      </c>
      <c r="B117" s="18">
        <v>1474502</v>
      </c>
      <c r="C117" s="18">
        <v>0</v>
      </c>
      <c r="D117" s="15">
        <f t="shared" si="36"/>
        <v>1474502</v>
      </c>
      <c r="E117" s="18">
        <v>0</v>
      </c>
      <c r="F117" s="18">
        <v>0</v>
      </c>
      <c r="G117" s="16">
        <f t="shared" si="37"/>
        <v>1474502</v>
      </c>
    </row>
    <row r="118" spans="1:7" x14ac:dyDescent="0.25">
      <c r="A118" s="17" t="s">
        <v>46</v>
      </c>
      <c r="B118" s="15">
        <v>0</v>
      </c>
      <c r="C118" s="15">
        <v>0</v>
      </c>
      <c r="D118" s="15">
        <f t="shared" si="36"/>
        <v>0</v>
      </c>
      <c r="E118" s="15">
        <v>0</v>
      </c>
      <c r="F118" s="15">
        <v>0</v>
      </c>
      <c r="G118" s="16">
        <f t="shared" si="37"/>
        <v>0</v>
      </c>
    </row>
    <row r="119" spans="1:7" x14ac:dyDescent="0.25">
      <c r="A119" s="17" t="s">
        <v>47</v>
      </c>
      <c r="B119" s="15">
        <v>0</v>
      </c>
      <c r="C119" s="15">
        <v>0</v>
      </c>
      <c r="D119" s="15">
        <f t="shared" si="36"/>
        <v>0</v>
      </c>
      <c r="E119" s="15">
        <v>0</v>
      </c>
      <c r="F119" s="15">
        <v>0</v>
      </c>
      <c r="G119" s="16">
        <f t="shared" si="37"/>
        <v>0</v>
      </c>
    </row>
    <row r="120" spans="1:7" x14ac:dyDescent="0.25">
      <c r="A120" s="17" t="s">
        <v>48</v>
      </c>
      <c r="B120" s="15">
        <v>0</v>
      </c>
      <c r="C120" s="15">
        <v>0</v>
      </c>
      <c r="D120" s="15">
        <f t="shared" si="36"/>
        <v>0</v>
      </c>
      <c r="E120" s="15">
        <v>0</v>
      </c>
      <c r="F120" s="15">
        <v>0</v>
      </c>
      <c r="G120" s="16">
        <f t="shared" si="37"/>
        <v>0</v>
      </c>
    </row>
    <row r="121" spans="1:7" x14ac:dyDescent="0.25">
      <c r="A121" s="17" t="s">
        <v>49</v>
      </c>
      <c r="B121" s="15">
        <v>0</v>
      </c>
      <c r="C121" s="15">
        <v>0</v>
      </c>
      <c r="D121" s="15">
        <f t="shared" si="36"/>
        <v>0</v>
      </c>
      <c r="E121" s="15">
        <v>0</v>
      </c>
      <c r="F121" s="15">
        <v>0</v>
      </c>
      <c r="G121" s="16">
        <f t="shared" si="37"/>
        <v>0</v>
      </c>
    </row>
    <row r="122" spans="1:7" x14ac:dyDescent="0.25">
      <c r="A122" s="17" t="s">
        <v>50</v>
      </c>
      <c r="B122" s="15">
        <v>0</v>
      </c>
      <c r="C122" s="15">
        <v>0</v>
      </c>
      <c r="D122" s="15">
        <f t="shared" si="36"/>
        <v>0</v>
      </c>
      <c r="E122" s="15">
        <v>0</v>
      </c>
      <c r="F122" s="15">
        <v>0</v>
      </c>
      <c r="G122" s="16">
        <f t="shared" si="37"/>
        <v>0</v>
      </c>
    </row>
    <row r="123" spans="1:7" x14ac:dyDescent="0.25">
      <c r="A123" s="14" t="s">
        <v>51</v>
      </c>
      <c r="B123" s="12">
        <f>SUM(B124:B132)</f>
        <v>1500000</v>
      </c>
      <c r="C123" s="12">
        <f t="shared" ref="C123:G123" si="38">SUM(C124:C132)</f>
        <v>2841626.48</v>
      </c>
      <c r="D123" s="12">
        <f t="shared" si="38"/>
        <v>4341626.4800000004</v>
      </c>
      <c r="E123" s="12">
        <f t="shared" si="38"/>
        <v>2841626.48</v>
      </c>
      <c r="F123" s="12">
        <f t="shared" si="38"/>
        <v>2841626.48</v>
      </c>
      <c r="G123" s="13">
        <f t="shared" si="38"/>
        <v>1500000.0000000005</v>
      </c>
    </row>
    <row r="124" spans="1:7" x14ac:dyDescent="0.25">
      <c r="A124" s="17" t="s">
        <v>52</v>
      </c>
      <c r="B124" s="20">
        <v>1500000</v>
      </c>
      <c r="C124" s="18">
        <v>2841626.48</v>
      </c>
      <c r="D124" s="15">
        <f t="shared" ref="D124:D132" si="39">B124+C124</f>
        <v>4341626.4800000004</v>
      </c>
      <c r="E124" s="18">
        <v>2841626.48</v>
      </c>
      <c r="F124" s="18">
        <v>2841626.48</v>
      </c>
      <c r="G124" s="16">
        <f t="shared" ref="G124:G132" si="40">D124-E124</f>
        <v>1500000.0000000005</v>
      </c>
    </row>
    <row r="125" spans="1:7" x14ac:dyDescent="0.25">
      <c r="A125" s="17" t="s">
        <v>53</v>
      </c>
      <c r="B125" s="15">
        <v>0</v>
      </c>
      <c r="C125" s="18">
        <v>0</v>
      </c>
      <c r="D125" s="15">
        <f t="shared" si="39"/>
        <v>0</v>
      </c>
      <c r="E125" s="15">
        <v>0</v>
      </c>
      <c r="F125" s="15">
        <v>0</v>
      </c>
      <c r="G125" s="16">
        <f t="shared" si="40"/>
        <v>0</v>
      </c>
    </row>
    <row r="126" spans="1:7" x14ac:dyDescent="0.25">
      <c r="A126" s="17" t="s">
        <v>54</v>
      </c>
      <c r="B126" s="15">
        <v>0</v>
      </c>
      <c r="C126" s="18">
        <v>0</v>
      </c>
      <c r="D126" s="15">
        <f t="shared" si="39"/>
        <v>0</v>
      </c>
      <c r="E126" s="15">
        <v>0</v>
      </c>
      <c r="F126" s="15">
        <v>0</v>
      </c>
      <c r="G126" s="16">
        <f t="shared" si="40"/>
        <v>0</v>
      </c>
    </row>
    <row r="127" spans="1:7" x14ac:dyDescent="0.25">
      <c r="A127" s="17" t="s">
        <v>55</v>
      </c>
      <c r="B127" s="15">
        <v>0</v>
      </c>
      <c r="C127" s="18">
        <v>0</v>
      </c>
      <c r="D127" s="15">
        <f t="shared" si="39"/>
        <v>0</v>
      </c>
      <c r="E127" s="15">
        <v>0</v>
      </c>
      <c r="F127" s="15">
        <v>0</v>
      </c>
      <c r="G127" s="16">
        <f t="shared" si="40"/>
        <v>0</v>
      </c>
    </row>
    <row r="128" spans="1:7" x14ac:dyDescent="0.25">
      <c r="A128" s="17" t="s">
        <v>56</v>
      </c>
      <c r="B128" s="15">
        <v>0</v>
      </c>
      <c r="C128" s="19">
        <v>0</v>
      </c>
      <c r="D128" s="15">
        <f t="shared" si="39"/>
        <v>0</v>
      </c>
      <c r="E128" s="15">
        <v>0</v>
      </c>
      <c r="F128" s="15">
        <v>0</v>
      </c>
      <c r="G128" s="16">
        <f t="shared" si="40"/>
        <v>0</v>
      </c>
    </row>
    <row r="129" spans="1:7" x14ac:dyDescent="0.25">
      <c r="A129" s="17" t="s">
        <v>57</v>
      </c>
      <c r="B129" s="15">
        <v>0</v>
      </c>
      <c r="C129" s="18">
        <v>0</v>
      </c>
      <c r="D129" s="15">
        <f t="shared" si="39"/>
        <v>0</v>
      </c>
      <c r="E129" s="15">
        <v>0</v>
      </c>
      <c r="F129" s="15">
        <v>0</v>
      </c>
      <c r="G129" s="16">
        <f t="shared" si="40"/>
        <v>0</v>
      </c>
    </row>
    <row r="130" spans="1:7" x14ac:dyDescent="0.25">
      <c r="A130" s="17" t="s">
        <v>58</v>
      </c>
      <c r="B130" s="15">
        <v>0</v>
      </c>
      <c r="C130" s="19">
        <v>0</v>
      </c>
      <c r="D130" s="15">
        <f t="shared" si="39"/>
        <v>0</v>
      </c>
      <c r="E130" s="15">
        <v>0</v>
      </c>
      <c r="F130" s="15">
        <v>0</v>
      </c>
      <c r="G130" s="16">
        <f t="shared" si="40"/>
        <v>0</v>
      </c>
    </row>
    <row r="131" spans="1:7" x14ac:dyDescent="0.25">
      <c r="A131" s="17" t="s">
        <v>59</v>
      </c>
      <c r="B131" s="15">
        <v>0</v>
      </c>
      <c r="C131" s="19">
        <v>0</v>
      </c>
      <c r="D131" s="15">
        <f t="shared" si="39"/>
        <v>0</v>
      </c>
      <c r="E131" s="15">
        <v>0</v>
      </c>
      <c r="F131" s="15">
        <v>0</v>
      </c>
      <c r="G131" s="16">
        <f t="shared" si="40"/>
        <v>0</v>
      </c>
    </row>
    <row r="132" spans="1:7" x14ac:dyDescent="0.25">
      <c r="A132" s="17" t="s">
        <v>60</v>
      </c>
      <c r="B132" s="15">
        <v>0</v>
      </c>
      <c r="C132" s="18">
        <v>0</v>
      </c>
      <c r="D132" s="15">
        <f t="shared" si="39"/>
        <v>0</v>
      </c>
      <c r="E132" s="15">
        <v>0</v>
      </c>
      <c r="F132" s="15">
        <v>0</v>
      </c>
      <c r="G132" s="16">
        <f t="shared" si="40"/>
        <v>0</v>
      </c>
    </row>
    <row r="133" spans="1:7" x14ac:dyDescent="0.25">
      <c r="A133" s="14" t="s">
        <v>61</v>
      </c>
      <c r="B133" s="12">
        <f>SUM(B134:B136)</f>
        <v>0</v>
      </c>
      <c r="C133" s="12">
        <f t="shared" ref="C133:G133" si="41">SUM(C134:C136)</f>
        <v>0</v>
      </c>
      <c r="D133" s="12">
        <f t="shared" si="41"/>
        <v>0</v>
      </c>
      <c r="E133" s="12">
        <f t="shared" si="41"/>
        <v>0</v>
      </c>
      <c r="F133" s="12">
        <f t="shared" si="41"/>
        <v>0</v>
      </c>
      <c r="G133" s="13">
        <f t="shared" si="41"/>
        <v>0</v>
      </c>
    </row>
    <row r="134" spans="1:7" x14ac:dyDescent="0.25">
      <c r="A134" s="17" t="s">
        <v>62</v>
      </c>
      <c r="B134" s="15">
        <v>0</v>
      </c>
      <c r="C134" s="15">
        <v>0</v>
      </c>
      <c r="D134" s="15">
        <f t="shared" ref="D134:D157" si="42">B134+C134</f>
        <v>0</v>
      </c>
      <c r="E134" s="15">
        <v>0</v>
      </c>
      <c r="F134" s="15">
        <v>0</v>
      </c>
      <c r="G134" s="16">
        <f t="shared" ref="G134:G136" si="43">D134-E134</f>
        <v>0</v>
      </c>
    </row>
    <row r="135" spans="1:7" x14ac:dyDescent="0.25">
      <c r="A135" s="17" t="s">
        <v>63</v>
      </c>
      <c r="B135" s="15">
        <v>0</v>
      </c>
      <c r="C135" s="15">
        <v>0</v>
      </c>
      <c r="D135" s="15">
        <f t="shared" si="42"/>
        <v>0</v>
      </c>
      <c r="E135" s="15">
        <v>0</v>
      </c>
      <c r="F135" s="15">
        <v>0</v>
      </c>
      <c r="G135" s="16">
        <f t="shared" si="43"/>
        <v>0</v>
      </c>
    </row>
    <row r="136" spans="1:7" x14ac:dyDescent="0.25">
      <c r="A136" s="17" t="s">
        <v>64</v>
      </c>
      <c r="B136" s="15">
        <v>0</v>
      </c>
      <c r="C136" s="15">
        <v>0</v>
      </c>
      <c r="D136" s="15">
        <f t="shared" si="42"/>
        <v>0</v>
      </c>
      <c r="E136" s="15">
        <v>0</v>
      </c>
      <c r="F136" s="15">
        <v>0</v>
      </c>
      <c r="G136" s="16">
        <f t="shared" si="43"/>
        <v>0</v>
      </c>
    </row>
    <row r="137" spans="1:7" x14ac:dyDescent="0.25">
      <c r="A137" s="14" t="s">
        <v>65</v>
      </c>
      <c r="B137" s="12">
        <f>SUM(B138:B142,B144:B145)</f>
        <v>0</v>
      </c>
      <c r="C137" s="12">
        <f t="shared" ref="C137:G137" si="44">SUM(C138:C142,C144:C145)</f>
        <v>0</v>
      </c>
      <c r="D137" s="12">
        <f t="shared" si="44"/>
        <v>0</v>
      </c>
      <c r="E137" s="12">
        <f t="shared" si="44"/>
        <v>0</v>
      </c>
      <c r="F137" s="12">
        <f t="shared" si="44"/>
        <v>0</v>
      </c>
      <c r="G137" s="13">
        <f t="shared" si="44"/>
        <v>0</v>
      </c>
    </row>
    <row r="138" spans="1:7" x14ac:dyDescent="0.25">
      <c r="A138" s="17" t="s">
        <v>66</v>
      </c>
      <c r="B138" s="15">
        <v>0</v>
      </c>
      <c r="C138" s="15">
        <v>0</v>
      </c>
      <c r="D138" s="15">
        <f t="shared" si="42"/>
        <v>0</v>
      </c>
      <c r="E138" s="15">
        <v>0</v>
      </c>
      <c r="F138" s="15">
        <v>0</v>
      </c>
      <c r="G138" s="16">
        <f t="shared" ref="G138:G145" si="45">D138-E138</f>
        <v>0</v>
      </c>
    </row>
    <row r="139" spans="1:7" x14ac:dyDescent="0.25">
      <c r="A139" s="17" t="s">
        <v>67</v>
      </c>
      <c r="B139" s="15">
        <v>0</v>
      </c>
      <c r="C139" s="15">
        <v>0</v>
      </c>
      <c r="D139" s="15">
        <f t="shared" si="42"/>
        <v>0</v>
      </c>
      <c r="E139" s="15">
        <v>0</v>
      </c>
      <c r="F139" s="15">
        <v>0</v>
      </c>
      <c r="G139" s="16">
        <f t="shared" si="45"/>
        <v>0</v>
      </c>
    </row>
    <row r="140" spans="1:7" x14ac:dyDescent="0.25">
      <c r="A140" s="17" t="s">
        <v>68</v>
      </c>
      <c r="B140" s="15">
        <v>0</v>
      </c>
      <c r="C140" s="15">
        <v>0</v>
      </c>
      <c r="D140" s="15">
        <f t="shared" si="42"/>
        <v>0</v>
      </c>
      <c r="E140" s="15">
        <v>0</v>
      </c>
      <c r="F140" s="15">
        <v>0</v>
      </c>
      <c r="G140" s="16">
        <f t="shared" si="45"/>
        <v>0</v>
      </c>
    </row>
    <row r="141" spans="1:7" x14ac:dyDescent="0.25">
      <c r="A141" s="17" t="s">
        <v>69</v>
      </c>
      <c r="B141" s="15">
        <v>0</v>
      </c>
      <c r="C141" s="15">
        <v>0</v>
      </c>
      <c r="D141" s="15">
        <f t="shared" si="42"/>
        <v>0</v>
      </c>
      <c r="E141" s="15">
        <v>0</v>
      </c>
      <c r="F141" s="15">
        <v>0</v>
      </c>
      <c r="G141" s="16">
        <f t="shared" si="45"/>
        <v>0</v>
      </c>
    </row>
    <row r="142" spans="1:7" x14ac:dyDescent="0.25">
      <c r="A142" s="17" t="s">
        <v>70</v>
      </c>
      <c r="B142" s="15">
        <v>0</v>
      </c>
      <c r="C142" s="15">
        <v>0</v>
      </c>
      <c r="D142" s="15">
        <f t="shared" si="42"/>
        <v>0</v>
      </c>
      <c r="E142" s="15">
        <v>0</v>
      </c>
      <c r="F142" s="15">
        <v>0</v>
      </c>
      <c r="G142" s="16">
        <f t="shared" si="45"/>
        <v>0</v>
      </c>
    </row>
    <row r="143" spans="1:7" x14ac:dyDescent="0.25">
      <c r="A143" s="17" t="s">
        <v>71</v>
      </c>
      <c r="B143" s="15">
        <v>0</v>
      </c>
      <c r="C143" s="15">
        <v>0</v>
      </c>
      <c r="D143" s="15">
        <f t="shared" si="42"/>
        <v>0</v>
      </c>
      <c r="E143" s="15">
        <v>0</v>
      </c>
      <c r="F143" s="15">
        <v>0</v>
      </c>
      <c r="G143" s="16">
        <f t="shared" si="45"/>
        <v>0</v>
      </c>
    </row>
    <row r="144" spans="1:7" x14ac:dyDescent="0.25">
      <c r="A144" s="17" t="s">
        <v>72</v>
      </c>
      <c r="B144" s="15">
        <v>0</v>
      </c>
      <c r="C144" s="15">
        <v>0</v>
      </c>
      <c r="D144" s="15">
        <f t="shared" si="42"/>
        <v>0</v>
      </c>
      <c r="E144" s="15">
        <v>0</v>
      </c>
      <c r="F144" s="15">
        <v>0</v>
      </c>
      <c r="G144" s="16">
        <f t="shared" si="45"/>
        <v>0</v>
      </c>
    </row>
    <row r="145" spans="1:7" x14ac:dyDescent="0.25">
      <c r="A145" s="17" t="s">
        <v>73</v>
      </c>
      <c r="B145" s="15">
        <v>0</v>
      </c>
      <c r="C145" s="15">
        <v>0</v>
      </c>
      <c r="D145" s="15">
        <f t="shared" si="42"/>
        <v>0</v>
      </c>
      <c r="E145" s="15">
        <v>0</v>
      </c>
      <c r="F145" s="15">
        <v>0</v>
      </c>
      <c r="G145" s="16">
        <f t="shared" si="45"/>
        <v>0</v>
      </c>
    </row>
    <row r="146" spans="1:7" x14ac:dyDescent="0.25">
      <c r="A146" s="14" t="s">
        <v>74</v>
      </c>
      <c r="B146" s="12">
        <f>SUM(B147:B149)</f>
        <v>0</v>
      </c>
      <c r="C146" s="12">
        <f t="shared" ref="C146:G146" si="46">SUM(C147:C149)</f>
        <v>0</v>
      </c>
      <c r="D146" s="12">
        <f t="shared" si="46"/>
        <v>0</v>
      </c>
      <c r="E146" s="12">
        <f t="shared" si="46"/>
        <v>0</v>
      </c>
      <c r="F146" s="12">
        <f t="shared" si="46"/>
        <v>0</v>
      </c>
      <c r="G146" s="13">
        <f t="shared" si="46"/>
        <v>0</v>
      </c>
    </row>
    <row r="147" spans="1:7" x14ac:dyDescent="0.25">
      <c r="A147" s="17" t="s">
        <v>75</v>
      </c>
      <c r="B147" s="15">
        <v>0</v>
      </c>
      <c r="C147" s="15">
        <v>0</v>
      </c>
      <c r="D147" s="15">
        <f t="shared" si="42"/>
        <v>0</v>
      </c>
      <c r="E147" s="15">
        <v>0</v>
      </c>
      <c r="F147" s="15">
        <v>0</v>
      </c>
      <c r="G147" s="16">
        <f t="shared" ref="G147:G149" si="47">D147-E147</f>
        <v>0</v>
      </c>
    </row>
    <row r="148" spans="1:7" x14ac:dyDescent="0.25">
      <c r="A148" s="17" t="s">
        <v>76</v>
      </c>
      <c r="B148" s="15">
        <v>0</v>
      </c>
      <c r="C148" s="15">
        <v>0</v>
      </c>
      <c r="D148" s="15">
        <f t="shared" si="42"/>
        <v>0</v>
      </c>
      <c r="E148" s="15">
        <v>0</v>
      </c>
      <c r="F148" s="15">
        <v>0</v>
      </c>
      <c r="G148" s="16">
        <f t="shared" si="47"/>
        <v>0</v>
      </c>
    </row>
    <row r="149" spans="1:7" x14ac:dyDescent="0.25">
      <c r="A149" s="17" t="s">
        <v>77</v>
      </c>
      <c r="B149" s="15">
        <v>0</v>
      </c>
      <c r="C149" s="15">
        <v>0</v>
      </c>
      <c r="D149" s="15">
        <f t="shared" si="42"/>
        <v>0</v>
      </c>
      <c r="E149" s="15">
        <v>0</v>
      </c>
      <c r="F149" s="15">
        <v>0</v>
      </c>
      <c r="G149" s="16">
        <f t="shared" si="47"/>
        <v>0</v>
      </c>
    </row>
    <row r="150" spans="1:7" x14ac:dyDescent="0.25">
      <c r="A150" s="14" t="s">
        <v>78</v>
      </c>
      <c r="B150" s="12">
        <f>SUM(B151:B157)</f>
        <v>0</v>
      </c>
      <c r="C150" s="12">
        <f t="shared" ref="C150:G150" si="48">SUM(C151:C157)</f>
        <v>0</v>
      </c>
      <c r="D150" s="12">
        <f t="shared" si="48"/>
        <v>0</v>
      </c>
      <c r="E150" s="12">
        <f t="shared" si="48"/>
        <v>0</v>
      </c>
      <c r="F150" s="12">
        <f t="shared" si="48"/>
        <v>0</v>
      </c>
      <c r="G150" s="13">
        <f t="shared" si="48"/>
        <v>0</v>
      </c>
    </row>
    <row r="151" spans="1:7" x14ac:dyDescent="0.25">
      <c r="A151" s="17" t="s">
        <v>79</v>
      </c>
      <c r="B151" s="15">
        <v>0</v>
      </c>
      <c r="C151" s="15">
        <v>0</v>
      </c>
      <c r="D151" s="15">
        <f t="shared" si="42"/>
        <v>0</v>
      </c>
      <c r="E151" s="15">
        <v>0</v>
      </c>
      <c r="F151" s="15">
        <v>0</v>
      </c>
      <c r="G151" s="16">
        <f t="shared" ref="G151:G157" si="49">D151-E151</f>
        <v>0</v>
      </c>
    </row>
    <row r="152" spans="1:7" x14ac:dyDescent="0.25">
      <c r="A152" s="17" t="s">
        <v>80</v>
      </c>
      <c r="B152" s="15">
        <v>0</v>
      </c>
      <c r="C152" s="15">
        <v>0</v>
      </c>
      <c r="D152" s="15">
        <f t="shared" si="42"/>
        <v>0</v>
      </c>
      <c r="E152" s="15">
        <v>0</v>
      </c>
      <c r="F152" s="15">
        <v>0</v>
      </c>
      <c r="G152" s="16">
        <f t="shared" si="49"/>
        <v>0</v>
      </c>
    </row>
    <row r="153" spans="1:7" x14ac:dyDescent="0.25">
      <c r="A153" s="17" t="s">
        <v>81</v>
      </c>
      <c r="B153" s="15">
        <v>0</v>
      </c>
      <c r="C153" s="15">
        <v>0</v>
      </c>
      <c r="D153" s="15">
        <f t="shared" si="42"/>
        <v>0</v>
      </c>
      <c r="E153" s="15">
        <v>0</v>
      </c>
      <c r="F153" s="15">
        <v>0</v>
      </c>
      <c r="G153" s="16">
        <f t="shared" si="49"/>
        <v>0</v>
      </c>
    </row>
    <row r="154" spans="1:7" x14ac:dyDescent="0.25">
      <c r="A154" s="25" t="s">
        <v>82</v>
      </c>
      <c r="B154" s="15">
        <v>0</v>
      </c>
      <c r="C154" s="15">
        <v>0</v>
      </c>
      <c r="D154" s="15">
        <f t="shared" si="42"/>
        <v>0</v>
      </c>
      <c r="E154" s="15">
        <v>0</v>
      </c>
      <c r="F154" s="15">
        <v>0</v>
      </c>
      <c r="G154" s="16">
        <f t="shared" si="49"/>
        <v>0</v>
      </c>
    </row>
    <row r="155" spans="1:7" x14ac:dyDescent="0.25">
      <c r="A155" s="17" t="s">
        <v>83</v>
      </c>
      <c r="B155" s="15">
        <v>0</v>
      </c>
      <c r="C155" s="15">
        <v>0</v>
      </c>
      <c r="D155" s="15">
        <f t="shared" si="42"/>
        <v>0</v>
      </c>
      <c r="E155" s="15">
        <v>0</v>
      </c>
      <c r="F155" s="15">
        <v>0</v>
      </c>
      <c r="G155" s="16">
        <f t="shared" si="49"/>
        <v>0</v>
      </c>
    </row>
    <row r="156" spans="1:7" x14ac:dyDescent="0.25">
      <c r="A156" s="17" t="s">
        <v>84</v>
      </c>
      <c r="B156" s="15">
        <v>0</v>
      </c>
      <c r="C156" s="15">
        <v>0</v>
      </c>
      <c r="D156" s="15">
        <f t="shared" si="42"/>
        <v>0</v>
      </c>
      <c r="E156" s="15">
        <v>0</v>
      </c>
      <c r="F156" s="15">
        <v>0</v>
      </c>
      <c r="G156" s="16">
        <f t="shared" si="49"/>
        <v>0</v>
      </c>
    </row>
    <row r="157" spans="1:7" x14ac:dyDescent="0.25">
      <c r="A157" s="17" t="s">
        <v>85</v>
      </c>
      <c r="B157" s="15">
        <v>0</v>
      </c>
      <c r="C157" s="15">
        <v>0</v>
      </c>
      <c r="D157" s="15">
        <f t="shared" si="42"/>
        <v>0</v>
      </c>
      <c r="E157" s="15">
        <v>0</v>
      </c>
      <c r="F157" s="15">
        <v>0</v>
      </c>
      <c r="G157" s="16">
        <f t="shared" si="49"/>
        <v>0</v>
      </c>
    </row>
    <row r="158" spans="1:7" x14ac:dyDescent="0.25">
      <c r="A158" s="26"/>
      <c r="B158" s="22"/>
      <c r="C158" s="22"/>
      <c r="D158" s="22"/>
      <c r="E158" s="22"/>
      <c r="F158" s="22"/>
      <c r="G158" s="23"/>
    </row>
    <row r="159" spans="1:7" x14ac:dyDescent="0.25">
      <c r="A159" s="27" t="s">
        <v>87</v>
      </c>
      <c r="B159" s="12">
        <f>B9+B84</f>
        <v>19529889300.52</v>
      </c>
      <c r="C159" s="12">
        <f t="shared" ref="C159:G159" si="50">C9+C84</f>
        <v>305006203.20000005</v>
      </c>
      <c r="D159" s="12">
        <f t="shared" si="50"/>
        <v>19834895503.720001</v>
      </c>
      <c r="E159" s="12">
        <f t="shared" si="50"/>
        <v>3159040787.6599998</v>
      </c>
      <c r="F159" s="12">
        <f t="shared" si="50"/>
        <v>3159033231.5299997</v>
      </c>
      <c r="G159" s="13">
        <f t="shared" si="50"/>
        <v>16675854716.060001</v>
      </c>
    </row>
    <row r="160" spans="1:7" ht="15.75" thickBot="1" x14ac:dyDescent="0.3">
      <c r="A160" s="28"/>
      <c r="B160" s="29"/>
      <c r="C160" s="29"/>
      <c r="D160" s="29"/>
      <c r="E160" s="29"/>
      <c r="F160" s="29"/>
      <c r="G160" s="30"/>
    </row>
    <row r="170" spans="2:7" x14ac:dyDescent="0.25">
      <c r="B170" s="31"/>
      <c r="C170" s="31"/>
      <c r="D170" s="31"/>
      <c r="E170" s="31"/>
      <c r="F170" s="31"/>
      <c r="G170" s="31"/>
    </row>
  </sheetData>
  <protectedRanges>
    <protectedRange sqref="B84:G84 B9:G9" name="Rango1_2_1"/>
  </protectedRanges>
  <mergeCells count="4">
    <mergeCell ref="A1:G1"/>
    <mergeCell ref="A7:A8"/>
    <mergeCell ref="B7:F7"/>
    <mergeCell ref="G7:G8"/>
  </mergeCells>
  <pageMargins left="0.70866141732283472" right="0.70866141732283472" top="0.74803149606299213" bottom="0.74803149606299213" header="0.31496062992125984" footer="0.31496062992125984"/>
  <pageSetup paperSize="119" scale="41" fitToHeight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2026-04-29T21:01:00Z</cp:lastPrinted>
  <dcterms:created xsi:type="dcterms:W3CDTF">2026-04-28T19:55:07Z</dcterms:created>
  <dcterms:modified xsi:type="dcterms:W3CDTF">2026-04-29T21:01:04Z</dcterms:modified>
</cp:coreProperties>
</file>