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1E1D7CF4-456A-4F8D-9539-9E8A0C2D0B6D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5" sheetId="1" r:id="rId1"/>
  </sheets>
  <definedNames>
    <definedName name="_xlnm._FilterDatabase" localSheetId="0" hidden="1">'F5'!$A$3:$G$71</definedName>
    <definedName name="_xlnm.Print_Area" localSheetId="0">'F5'!$A$1:$G$74</definedName>
    <definedName name="_xlnm.Print_Titles" localSheetId="0">'F5'!$1:$3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B13" i="1"/>
  <c r="C13" i="1"/>
  <c r="E13" i="1"/>
  <c r="F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B25" i="1"/>
  <c r="C25" i="1"/>
  <c r="E25" i="1"/>
  <c r="F25" i="1"/>
  <c r="D26" i="1"/>
  <c r="G26" i="1"/>
  <c r="D27" i="1"/>
  <c r="G27" i="1"/>
  <c r="D28" i="1"/>
  <c r="G28" i="1"/>
  <c r="D29" i="1"/>
  <c r="G29" i="1"/>
  <c r="D30" i="1"/>
  <c r="G30" i="1"/>
  <c r="D31" i="1"/>
  <c r="G31" i="1"/>
  <c r="B32" i="1"/>
  <c r="C32" i="1"/>
  <c r="E32" i="1"/>
  <c r="F32" i="1"/>
  <c r="D33" i="1"/>
  <c r="D32" i="1" s="1"/>
  <c r="G33" i="1"/>
  <c r="G32" i="1" s="1"/>
  <c r="B34" i="1"/>
  <c r="C34" i="1"/>
  <c r="C37" i="1" s="1"/>
  <c r="E34" i="1"/>
  <c r="F34" i="1"/>
  <c r="D35" i="1"/>
  <c r="G35" i="1"/>
  <c r="D36" i="1"/>
  <c r="G36" i="1"/>
  <c r="F37" i="1"/>
  <c r="B41" i="1"/>
  <c r="B60" i="1" s="1"/>
  <c r="C41" i="1"/>
  <c r="E41" i="1"/>
  <c r="F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B50" i="1"/>
  <c r="C50" i="1"/>
  <c r="E50" i="1"/>
  <c r="F50" i="1"/>
  <c r="D51" i="1"/>
  <c r="G51" i="1"/>
  <c r="D52" i="1"/>
  <c r="G52" i="1"/>
  <c r="D53" i="1"/>
  <c r="G53" i="1"/>
  <c r="D54" i="1"/>
  <c r="G54" i="1"/>
  <c r="B55" i="1"/>
  <c r="C55" i="1"/>
  <c r="E55" i="1"/>
  <c r="F55" i="1"/>
  <c r="D56" i="1"/>
  <c r="G56" i="1"/>
  <c r="D57" i="1"/>
  <c r="G57" i="1"/>
  <c r="D58" i="1"/>
  <c r="G58" i="1"/>
  <c r="D59" i="1"/>
  <c r="G59" i="1"/>
  <c r="C60" i="1"/>
  <c r="E60" i="1"/>
  <c r="F60" i="1"/>
  <c r="F65" i="1" s="1"/>
  <c r="B62" i="1"/>
  <c r="C62" i="1"/>
  <c r="E62" i="1"/>
  <c r="F62" i="1"/>
  <c r="D63" i="1"/>
  <c r="D62" i="1" s="1"/>
  <c r="G63" i="1"/>
  <c r="G62" i="1" s="1"/>
  <c r="D68" i="1"/>
  <c r="G68" i="1"/>
  <c r="G70" i="1" s="1"/>
  <c r="D69" i="1"/>
  <c r="G69" i="1"/>
  <c r="B70" i="1"/>
  <c r="C70" i="1"/>
  <c r="E70" i="1"/>
  <c r="F70" i="1"/>
  <c r="D25" i="1" l="1"/>
  <c r="G34" i="1"/>
  <c r="D70" i="1"/>
  <c r="B37" i="1"/>
  <c r="G38" i="1" s="1"/>
  <c r="B65" i="1"/>
  <c r="D55" i="1"/>
  <c r="D50" i="1"/>
  <c r="D60" i="1" s="1"/>
  <c r="D41" i="1"/>
  <c r="G13" i="1"/>
  <c r="G55" i="1"/>
  <c r="G50" i="1"/>
  <c r="G41" i="1"/>
  <c r="D34" i="1"/>
  <c r="E37" i="1"/>
  <c r="E65" i="1" s="1"/>
  <c r="D13" i="1"/>
  <c r="D37" i="1" s="1"/>
  <c r="C65" i="1"/>
  <c r="G25" i="1"/>
  <c r="G37" i="1"/>
  <c r="G60" i="1" l="1"/>
  <c r="G65" i="1" s="1"/>
  <c r="D65" i="1"/>
</calcChain>
</file>

<file path=xl/sharedStrings.xml><?xml version="1.0" encoding="utf-8"?>
<sst xmlns="http://schemas.openxmlformats.org/spreadsheetml/2006/main" count="71" uniqueCount="71">
  <si>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</si>
  <si>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</si>
  <si>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</si>
  <si>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</si>
  <si>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</si>
  <si>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</si>
  <si>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</si>
  <si>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</si>
  <si>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</si>
  <si>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</si>
  <si>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</si>
  <si>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</si>
  <si>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</si>
  <si>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</si>
  <si>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</si>
  <si>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</si>
  <si>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</si>
  <si>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</si>
  <si>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</si>
  <si>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</si>
  <si>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</si>
  <si>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</si>
  <si>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</si>
  <si>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</si>
  <si>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</si>
  <si>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</si>
  <si>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</si>
  <si>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</si>
  <si>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</si>
  <si>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</si>
  <si>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</si>
  <si>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</si>
  <si>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</si>
  <si>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</si>
  <si>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</si>
  <si>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</si>
  <si>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</si>
  <si>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</si>
  <si>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</si>
  <si>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</si>
  <si>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</si>
  <si>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</si>
  <si>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</si>
  <si>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</si>
  <si>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</si>
  <si>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</si>
  <si>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</si>
  <si>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</si>
  <si>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</si>
  <si>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</si>
  <si>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</si>
  <si>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</si>
  <si>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</si>
  <si>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</si>
  <si>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</si>
  <si>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</si>
  <si>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</si>
  <si>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</si>
  <si>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</si>
  <si>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</si>
  <si>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</si>
  <si>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</si>
  <si>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Diferencia (e)</t>
  </si>
  <si>
    <t>Recaudado</t>
  </si>
  <si>
    <t>Devengado</t>
  </si>
  <si>
    <t>Modificado</t>
  </si>
  <si>
    <t>Ampliaciones/ (Reducciones)</t>
  </si>
  <si>
    <t>Estimado (d)</t>
  </si>
  <si>
    <t>Concepto (c)</t>
  </si>
  <si>
    <t>Ingreso</t>
  </si>
  <si>
    <t>INSTITUTO DE SALUD PUBLICA DEL ESTADO DE GUANAJUATO
Estado Analítico de Ingresos Detallado - LDF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</si>
</sst>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4" fontId="4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left" vertical="center" wrapText="1" indent="2"/>
    </xf>
    <xf numFmtId="4" fontId="1" fillId="3" borderId="2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tabSelected="1" zoomScale="85" zoomScaleNormal="85" workbookViewId="0">
      <selection activeCell="G31" sqref="G31"/>
    </sheetView>
  </sheetViews>
  <sheetFormatPr baseColWidth="10" defaultRowHeight="11.25" x14ac:dyDescent="0.2"/>
  <cols>
    <col min="1" max="1" width="90.83203125" style="1" customWidth="1"/>
    <col min="2" max="7" width="20.5" style="1" customWidth="1"/>
    <col min="8" max="16384" width="12" style="1"/>
  </cols>
  <sheetData>
    <row r="1" spans="1:7" ht="45.95" customHeight="1" x14ac:dyDescent="0.2">
      <c r="A1" s="24" t="s">
        <v>70</v>
      </c>
      <c r="B1" s="25"/>
      <c r="C1" s="25"/>
      <c r="D1" s="25"/>
      <c r="E1" s="25"/>
      <c r="F1" s="25"/>
      <c r="G1" s="26"/>
    </row>
    <row r="2" spans="1:7" x14ac:dyDescent="0.2">
      <c r="A2" s="23"/>
      <c r="B2" s="27" t="s">
        <v>69</v>
      </c>
      <c r="C2" s="27"/>
      <c r="D2" s="27"/>
      <c r="E2" s="27"/>
      <c r="F2" s="27"/>
      <c r="G2" s="22"/>
    </row>
    <row r="3" spans="1:7" ht="22.5" x14ac:dyDescent="0.2">
      <c r="A3" s="19" t="s">
        <v>68</v>
      </c>
      <c r="B3" s="20" t="s">
        <v>67</v>
      </c>
      <c r="C3" s="21" t="s">
        <v>66</v>
      </c>
      <c r="D3" s="20" t="s">
        <v>65</v>
      </c>
      <c r="E3" s="20" t="s">
        <v>64</v>
      </c>
      <c r="F3" s="20" t="s">
        <v>63</v>
      </c>
      <c r="G3" s="19" t="s">
        <v>62</v>
      </c>
    </row>
    <row r="4" spans="1:7" ht="5.0999999999999996" customHeight="1" x14ac:dyDescent="0.2">
      <c r="A4" s="18"/>
      <c r="B4" s="17"/>
      <c r="C4" s="17"/>
      <c r="D4" s="17"/>
      <c r="E4" s="17"/>
      <c r="F4" s="17"/>
      <c r="G4" s="17"/>
    </row>
    <row r="5" spans="1:7" x14ac:dyDescent="0.2">
      <c r="A5" s="11" t="s">
        <v>61</v>
      </c>
      <c r="B5" s="9"/>
      <c r="C5" s="9"/>
      <c r="D5" s="9"/>
      <c r="E5" s="9"/>
      <c r="F5" s="9"/>
      <c r="G5" s="9"/>
    </row>
    <row r="6" spans="1:7" x14ac:dyDescent="0.2">
      <c r="A6" s="10" t="s">
        <v>60</v>
      </c>
      <c r="B6" s="9"/>
      <c r="C6" s="9"/>
      <c r="D6" s="9">
        <f t="shared" ref="D6:D12" si="0">B6+C6</f>
        <v>0</v>
      </c>
      <c r="E6" s="9"/>
      <c r="F6" s="9"/>
      <c r="G6" s="9">
        <f t="shared" ref="G6:G12" si="1">F6-B6</f>
        <v>0</v>
      </c>
    </row>
    <row r="7" spans="1:7" x14ac:dyDescent="0.2">
      <c r="A7" s="10" t="s">
        <v>59</v>
      </c>
      <c r="B7" s="9">
        <v>0</v>
      </c>
      <c r="C7" s="9">
        <v>0</v>
      </c>
      <c r="D7" s="9">
        <f t="shared" si="0"/>
        <v>0</v>
      </c>
      <c r="E7" s="9">
        <v>0</v>
      </c>
      <c r="F7" s="9">
        <v>0</v>
      </c>
      <c r="G7" s="9">
        <f t="shared" si="1"/>
        <v>0</v>
      </c>
    </row>
    <row r="8" spans="1:7" x14ac:dyDescent="0.2">
      <c r="A8" s="10" t="s">
        <v>58</v>
      </c>
      <c r="B8" s="9"/>
      <c r="C8" s="9"/>
      <c r="D8" s="9">
        <f t="shared" si="0"/>
        <v>0</v>
      </c>
      <c r="E8" s="9"/>
      <c r="F8" s="9"/>
      <c r="G8" s="9">
        <f t="shared" si="1"/>
        <v>0</v>
      </c>
    </row>
    <row r="9" spans="1:7" x14ac:dyDescent="0.2">
      <c r="A9" s="10" t="s">
        <v>57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 x14ac:dyDescent="0.2">
      <c r="A10" s="10" t="s">
        <v>56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10" t="s">
        <v>55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 x14ac:dyDescent="0.2">
      <c r="A12" s="10" t="s">
        <v>54</v>
      </c>
      <c r="B12" s="9">
        <v>6914809</v>
      </c>
      <c r="C12" s="9">
        <v>41374523.809999995</v>
      </c>
      <c r="D12" s="9">
        <f t="shared" si="0"/>
        <v>48289332.809999995</v>
      </c>
      <c r="E12" s="9">
        <v>24613992.449999999</v>
      </c>
      <c r="F12" s="9">
        <v>24613992.449999999</v>
      </c>
      <c r="G12" s="9">
        <f t="shared" si="1"/>
        <v>17699183.449999999</v>
      </c>
    </row>
    <row r="13" spans="1:7" x14ac:dyDescent="0.2">
      <c r="A13" s="10" t="s">
        <v>53</v>
      </c>
      <c r="B13" s="9">
        <f t="shared" ref="B13:G13" si="2">SUM(B14:B24)</f>
        <v>0</v>
      </c>
      <c r="C13" s="9">
        <f t="shared" si="2"/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7" x14ac:dyDescent="0.2">
      <c r="A14" s="14" t="s">
        <v>52</v>
      </c>
      <c r="B14" s="9"/>
      <c r="C14" s="9"/>
      <c r="D14" s="9">
        <f t="shared" ref="D14:D24" si="3">B14+C14</f>
        <v>0</v>
      </c>
      <c r="E14" s="9"/>
      <c r="F14" s="9"/>
      <c r="G14" s="9">
        <f t="shared" ref="G14:G24" si="4">F14-B14</f>
        <v>0</v>
      </c>
    </row>
    <row r="15" spans="1:7" x14ac:dyDescent="0.2">
      <c r="A15" s="14" t="s">
        <v>51</v>
      </c>
      <c r="B15" s="9"/>
      <c r="C15" s="9"/>
      <c r="D15" s="9">
        <f t="shared" si="3"/>
        <v>0</v>
      </c>
      <c r="E15" s="9"/>
      <c r="F15" s="9"/>
      <c r="G15" s="9">
        <f t="shared" si="4"/>
        <v>0</v>
      </c>
    </row>
    <row r="16" spans="1:7" x14ac:dyDescent="0.2">
      <c r="A16" s="14" t="s">
        <v>50</v>
      </c>
      <c r="B16" s="9"/>
      <c r="C16" s="9"/>
      <c r="D16" s="9">
        <f t="shared" si="3"/>
        <v>0</v>
      </c>
      <c r="E16" s="9"/>
      <c r="F16" s="9"/>
      <c r="G16" s="9">
        <f t="shared" si="4"/>
        <v>0</v>
      </c>
    </row>
    <row r="17" spans="1:7" x14ac:dyDescent="0.2">
      <c r="A17" s="14" t="s">
        <v>49</v>
      </c>
      <c r="B17" s="9"/>
      <c r="C17" s="9"/>
      <c r="D17" s="9">
        <f t="shared" si="3"/>
        <v>0</v>
      </c>
      <c r="E17" s="9"/>
      <c r="F17" s="9"/>
      <c r="G17" s="9">
        <f t="shared" si="4"/>
        <v>0</v>
      </c>
    </row>
    <row r="18" spans="1:7" x14ac:dyDescent="0.2">
      <c r="A18" s="14" t="s">
        <v>48</v>
      </c>
      <c r="B18" s="9"/>
      <c r="C18" s="9"/>
      <c r="D18" s="9">
        <f t="shared" si="3"/>
        <v>0</v>
      </c>
      <c r="E18" s="9"/>
      <c r="F18" s="9"/>
      <c r="G18" s="9">
        <f t="shared" si="4"/>
        <v>0</v>
      </c>
    </row>
    <row r="19" spans="1:7" x14ac:dyDescent="0.2">
      <c r="A19" s="14" t="s">
        <v>47</v>
      </c>
      <c r="B19" s="9"/>
      <c r="C19" s="9"/>
      <c r="D19" s="9">
        <f t="shared" si="3"/>
        <v>0</v>
      </c>
      <c r="E19" s="9"/>
      <c r="F19" s="9"/>
      <c r="G19" s="9">
        <f t="shared" si="4"/>
        <v>0</v>
      </c>
    </row>
    <row r="20" spans="1:7" x14ac:dyDescent="0.2">
      <c r="A20" s="14" t="s">
        <v>46</v>
      </c>
      <c r="B20" s="9"/>
      <c r="C20" s="9"/>
      <c r="D20" s="9">
        <f t="shared" si="3"/>
        <v>0</v>
      </c>
      <c r="E20" s="9"/>
      <c r="F20" s="9"/>
      <c r="G20" s="9">
        <f t="shared" si="4"/>
        <v>0</v>
      </c>
    </row>
    <row r="21" spans="1:7" x14ac:dyDescent="0.2">
      <c r="A21" s="14" t="s">
        <v>45</v>
      </c>
      <c r="B21" s="9"/>
      <c r="C21" s="9"/>
      <c r="D21" s="9">
        <f t="shared" si="3"/>
        <v>0</v>
      </c>
      <c r="E21" s="9"/>
      <c r="F21" s="9"/>
      <c r="G21" s="9">
        <f t="shared" si="4"/>
        <v>0</v>
      </c>
    </row>
    <row r="22" spans="1:7" x14ac:dyDescent="0.2">
      <c r="A22" s="14" t="s">
        <v>44</v>
      </c>
      <c r="B22" s="9"/>
      <c r="C22" s="9"/>
      <c r="D22" s="9">
        <f t="shared" si="3"/>
        <v>0</v>
      </c>
      <c r="E22" s="9"/>
      <c r="F22" s="9"/>
      <c r="G22" s="9">
        <f t="shared" si="4"/>
        <v>0</v>
      </c>
    </row>
    <row r="23" spans="1:7" x14ac:dyDescent="0.2">
      <c r="A23" s="14" t="s">
        <v>43</v>
      </c>
      <c r="B23" s="9"/>
      <c r="C23" s="9"/>
      <c r="D23" s="9">
        <f t="shared" si="3"/>
        <v>0</v>
      </c>
      <c r="E23" s="9"/>
      <c r="F23" s="9"/>
      <c r="G23" s="9">
        <f t="shared" si="4"/>
        <v>0</v>
      </c>
    </row>
    <row r="24" spans="1:7" x14ac:dyDescent="0.2">
      <c r="A24" s="14" t="s">
        <v>42</v>
      </c>
      <c r="B24" s="9"/>
      <c r="C24" s="9"/>
      <c r="D24" s="9">
        <f t="shared" si="3"/>
        <v>0</v>
      </c>
      <c r="E24" s="9"/>
      <c r="F24" s="9"/>
      <c r="G24" s="9">
        <f t="shared" si="4"/>
        <v>0</v>
      </c>
    </row>
    <row r="25" spans="1:7" x14ac:dyDescent="0.2">
      <c r="A25" s="10" t="s">
        <v>41</v>
      </c>
      <c r="B25" s="9">
        <f t="shared" ref="B25:G25" si="5">SUM(B26:B30)</f>
        <v>0</v>
      </c>
      <c r="C25" s="9">
        <f t="shared" si="5"/>
        <v>0</v>
      </c>
      <c r="D25" s="9">
        <f t="shared" si="5"/>
        <v>0</v>
      </c>
      <c r="E25" s="9">
        <f t="shared" si="5"/>
        <v>0</v>
      </c>
      <c r="F25" s="9">
        <f t="shared" si="5"/>
        <v>0</v>
      </c>
      <c r="G25" s="9">
        <f t="shared" si="5"/>
        <v>0</v>
      </c>
    </row>
    <row r="26" spans="1:7" x14ac:dyDescent="0.2">
      <c r="A26" s="14" t="s">
        <v>40</v>
      </c>
      <c r="B26" s="9"/>
      <c r="C26" s="9"/>
      <c r="D26" s="9">
        <f t="shared" ref="D26:D31" si="6">B26+C26</f>
        <v>0</v>
      </c>
      <c r="E26" s="9"/>
      <c r="F26" s="9"/>
      <c r="G26" s="9">
        <f t="shared" ref="G26:G31" si="7">F26-B26</f>
        <v>0</v>
      </c>
    </row>
    <row r="27" spans="1:7" x14ac:dyDescent="0.2">
      <c r="A27" s="14" t="s">
        <v>39</v>
      </c>
      <c r="B27" s="9"/>
      <c r="C27" s="9"/>
      <c r="D27" s="9">
        <f t="shared" si="6"/>
        <v>0</v>
      </c>
      <c r="E27" s="9"/>
      <c r="F27" s="9"/>
      <c r="G27" s="9">
        <f t="shared" si="7"/>
        <v>0</v>
      </c>
    </row>
    <row r="28" spans="1:7" x14ac:dyDescent="0.2">
      <c r="A28" s="14" t="s">
        <v>38</v>
      </c>
      <c r="B28" s="9"/>
      <c r="C28" s="9"/>
      <c r="D28" s="9">
        <f t="shared" si="6"/>
        <v>0</v>
      </c>
      <c r="E28" s="9"/>
      <c r="F28" s="9"/>
      <c r="G28" s="9">
        <f t="shared" si="7"/>
        <v>0</v>
      </c>
    </row>
    <row r="29" spans="1:7" x14ac:dyDescent="0.2">
      <c r="A29" s="14" t="s">
        <v>37</v>
      </c>
      <c r="B29" s="9"/>
      <c r="C29" s="9"/>
      <c r="D29" s="9">
        <f t="shared" si="6"/>
        <v>0</v>
      </c>
      <c r="E29" s="9"/>
      <c r="F29" s="9"/>
      <c r="G29" s="9">
        <f t="shared" si="7"/>
        <v>0</v>
      </c>
    </row>
    <row r="30" spans="1:7" x14ac:dyDescent="0.2">
      <c r="A30" s="14" t="s">
        <v>36</v>
      </c>
      <c r="B30" s="9"/>
      <c r="C30" s="9"/>
      <c r="D30" s="9">
        <f t="shared" si="6"/>
        <v>0</v>
      </c>
      <c r="E30" s="9"/>
      <c r="F30" s="9"/>
      <c r="G30" s="9">
        <f t="shared" si="7"/>
        <v>0</v>
      </c>
    </row>
    <row r="31" spans="1:7" x14ac:dyDescent="0.2">
      <c r="A31" s="10" t="s">
        <v>35</v>
      </c>
      <c r="B31" s="9">
        <v>4983800791.1899996</v>
      </c>
      <c r="C31" s="9">
        <v>750254234</v>
      </c>
      <c r="D31" s="9">
        <f t="shared" si="6"/>
        <v>5734055025.1899996</v>
      </c>
      <c r="E31" s="9">
        <v>2503204221.7399998</v>
      </c>
      <c r="F31" s="9">
        <v>2503204221.7399998</v>
      </c>
      <c r="G31" s="9">
        <f t="shared" si="7"/>
        <v>-2480596569.4499998</v>
      </c>
    </row>
    <row r="32" spans="1:7" x14ac:dyDescent="0.2">
      <c r="A32" s="10" t="s">
        <v>34</v>
      </c>
      <c r="B32" s="9">
        <f t="shared" ref="B32:G32" si="8">SUM(B33)</f>
        <v>0</v>
      </c>
      <c r="C32" s="9">
        <f t="shared" si="8"/>
        <v>0</v>
      </c>
      <c r="D32" s="9">
        <f t="shared" si="8"/>
        <v>0</v>
      </c>
      <c r="E32" s="9">
        <f t="shared" si="8"/>
        <v>0</v>
      </c>
      <c r="F32" s="9">
        <f t="shared" si="8"/>
        <v>0</v>
      </c>
      <c r="G32" s="9">
        <f t="shared" si="8"/>
        <v>0</v>
      </c>
    </row>
    <row r="33" spans="1:7" x14ac:dyDescent="0.2">
      <c r="A33" s="14" t="s">
        <v>33</v>
      </c>
      <c r="B33" s="9"/>
      <c r="C33" s="9"/>
      <c r="D33" s="9">
        <f>B33+C33</f>
        <v>0</v>
      </c>
      <c r="E33" s="9"/>
      <c r="F33" s="9"/>
      <c r="G33" s="9">
        <f>F33-B33</f>
        <v>0</v>
      </c>
    </row>
    <row r="34" spans="1:7" x14ac:dyDescent="0.2">
      <c r="A34" s="10" t="s">
        <v>32</v>
      </c>
      <c r="B34" s="9">
        <f t="shared" ref="B34:G34" si="9">SUM(B35:B36)</f>
        <v>0</v>
      </c>
      <c r="C34" s="9">
        <f t="shared" si="9"/>
        <v>0</v>
      </c>
      <c r="D34" s="9">
        <f t="shared" si="9"/>
        <v>0</v>
      </c>
      <c r="E34" s="9">
        <f t="shared" si="9"/>
        <v>0</v>
      </c>
      <c r="F34" s="9">
        <f t="shared" si="9"/>
        <v>0</v>
      </c>
      <c r="G34" s="9">
        <f t="shared" si="9"/>
        <v>0</v>
      </c>
    </row>
    <row r="35" spans="1:7" x14ac:dyDescent="0.2">
      <c r="A35" s="14" t="s">
        <v>31</v>
      </c>
      <c r="B35" s="9"/>
      <c r="C35" s="9"/>
      <c r="D35" s="9">
        <f>B35+C35</f>
        <v>0</v>
      </c>
      <c r="E35" s="9"/>
      <c r="F35" s="9"/>
      <c r="G35" s="9">
        <f>F35-B35</f>
        <v>0</v>
      </c>
    </row>
    <row r="36" spans="1:7" x14ac:dyDescent="0.2">
      <c r="A36" s="14" t="s">
        <v>30</v>
      </c>
      <c r="B36" s="9"/>
      <c r="C36" s="9"/>
      <c r="D36" s="9">
        <f>B36+C36</f>
        <v>0</v>
      </c>
      <c r="E36" s="9"/>
      <c r="F36" s="9"/>
      <c r="G36" s="9">
        <f>F36-B36</f>
        <v>0</v>
      </c>
    </row>
    <row r="37" spans="1:7" x14ac:dyDescent="0.2">
      <c r="A37" s="11" t="s">
        <v>29</v>
      </c>
      <c r="B37" s="13">
        <f t="shared" ref="B37:G37" si="10">SUM(B6:B13)+B25+B31+B32+B34</f>
        <v>4990715600.1899996</v>
      </c>
      <c r="C37" s="13">
        <f t="shared" si="10"/>
        <v>791628757.80999994</v>
      </c>
      <c r="D37" s="13">
        <f t="shared" si="10"/>
        <v>5782344358</v>
      </c>
      <c r="E37" s="13">
        <f t="shared" si="10"/>
        <v>2527818214.1899996</v>
      </c>
      <c r="F37" s="13">
        <f t="shared" si="10"/>
        <v>2527818214.1899996</v>
      </c>
      <c r="G37" s="13">
        <f t="shared" si="10"/>
        <v>-2462897386</v>
      </c>
    </row>
    <row r="38" spans="1:7" x14ac:dyDescent="0.2">
      <c r="A38" s="11" t="s">
        <v>28</v>
      </c>
      <c r="B38" s="16"/>
      <c r="C38" s="16"/>
      <c r="D38" s="16"/>
      <c r="E38" s="16"/>
      <c r="F38" s="16"/>
      <c r="G38" s="7">
        <f>IF((F37-B37)&lt;0,0,(F37-B37))</f>
        <v>0</v>
      </c>
    </row>
    <row r="39" spans="1:7" ht="5.0999999999999996" customHeight="1" x14ac:dyDescent="0.2">
      <c r="A39" s="12"/>
      <c r="B39" s="9"/>
      <c r="C39" s="9"/>
      <c r="D39" s="9"/>
      <c r="E39" s="9"/>
      <c r="F39" s="9"/>
      <c r="G39" s="9"/>
    </row>
    <row r="40" spans="1:7" x14ac:dyDescent="0.2">
      <c r="A40" s="11" t="s">
        <v>27</v>
      </c>
      <c r="B40" s="9"/>
      <c r="C40" s="9"/>
      <c r="D40" s="9"/>
      <c r="E40" s="9"/>
      <c r="F40" s="9"/>
      <c r="G40" s="9"/>
    </row>
    <row r="41" spans="1:7" x14ac:dyDescent="0.2">
      <c r="A41" s="10" t="s">
        <v>26</v>
      </c>
      <c r="B41" s="9">
        <f t="shared" ref="B41:G41" si="11">SUM(B42:B49)</f>
        <v>3211204299</v>
      </c>
      <c r="C41" s="9">
        <f t="shared" si="11"/>
        <v>114734130.34999999</v>
      </c>
      <c r="D41" s="9">
        <f t="shared" si="11"/>
        <v>3325938429.3499999</v>
      </c>
      <c r="E41" s="9">
        <f t="shared" si="11"/>
        <v>1611700743.52</v>
      </c>
      <c r="F41" s="9">
        <f t="shared" si="11"/>
        <v>1611700743.52</v>
      </c>
      <c r="G41" s="9">
        <f t="shared" si="11"/>
        <v>-1599503555.48</v>
      </c>
    </row>
    <row r="42" spans="1:7" x14ac:dyDescent="0.2">
      <c r="A42" s="14" t="s">
        <v>25</v>
      </c>
      <c r="B42" s="9">
        <v>0</v>
      </c>
      <c r="C42" s="9">
        <v>0</v>
      </c>
      <c r="D42" s="9">
        <f t="shared" ref="D42:D49" si="12">B42+C42</f>
        <v>0</v>
      </c>
      <c r="E42" s="9">
        <v>0</v>
      </c>
      <c r="F42" s="9">
        <v>0</v>
      </c>
      <c r="G42" s="9">
        <f t="shared" ref="G42:G49" si="13">F42-B42</f>
        <v>0</v>
      </c>
    </row>
    <row r="43" spans="1:7" x14ac:dyDescent="0.2">
      <c r="A43" s="14" t="s">
        <v>24</v>
      </c>
      <c r="B43" s="9">
        <v>3211204299</v>
      </c>
      <c r="C43" s="9">
        <v>114734130.34999999</v>
      </c>
      <c r="D43" s="9">
        <f t="shared" si="12"/>
        <v>3325938429.3499999</v>
      </c>
      <c r="E43" s="9">
        <v>1611700743.52</v>
      </c>
      <c r="F43" s="9">
        <v>1611700743.52</v>
      </c>
      <c r="G43" s="9">
        <f t="shared" si="13"/>
        <v>-1599503555.48</v>
      </c>
    </row>
    <row r="44" spans="1:7" x14ac:dyDescent="0.2">
      <c r="A44" s="14" t="s">
        <v>23</v>
      </c>
      <c r="B44" s="9">
        <v>0</v>
      </c>
      <c r="C44" s="9">
        <v>0</v>
      </c>
      <c r="D44" s="9">
        <f t="shared" si="12"/>
        <v>0</v>
      </c>
      <c r="E44" s="9">
        <v>0</v>
      </c>
      <c r="F44" s="9">
        <v>0</v>
      </c>
      <c r="G44" s="9">
        <f t="shared" si="13"/>
        <v>0</v>
      </c>
    </row>
    <row r="45" spans="1:7" ht="22.5" x14ac:dyDescent="0.2">
      <c r="A45" s="15" t="s">
        <v>22</v>
      </c>
      <c r="B45" s="9">
        <v>0</v>
      </c>
      <c r="C45" s="9">
        <v>0</v>
      </c>
      <c r="D45" s="9">
        <f t="shared" si="12"/>
        <v>0</v>
      </c>
      <c r="E45" s="9">
        <v>0</v>
      </c>
      <c r="F45" s="9">
        <v>0</v>
      </c>
      <c r="G45" s="9">
        <f t="shared" si="13"/>
        <v>0</v>
      </c>
    </row>
    <row r="46" spans="1:7" x14ac:dyDescent="0.2">
      <c r="A46" s="14" t="s">
        <v>21</v>
      </c>
      <c r="B46" s="9">
        <v>0</v>
      </c>
      <c r="C46" s="9">
        <v>0</v>
      </c>
      <c r="D46" s="9">
        <f t="shared" si="12"/>
        <v>0</v>
      </c>
      <c r="E46" s="9">
        <v>0</v>
      </c>
      <c r="F46" s="9">
        <v>0</v>
      </c>
      <c r="G46" s="9">
        <f t="shared" si="13"/>
        <v>0</v>
      </c>
    </row>
    <row r="47" spans="1:7" x14ac:dyDescent="0.2">
      <c r="A47" s="14" t="s">
        <v>20</v>
      </c>
      <c r="B47" s="9">
        <v>0</v>
      </c>
      <c r="C47" s="9">
        <v>0</v>
      </c>
      <c r="D47" s="9">
        <f t="shared" si="12"/>
        <v>0</v>
      </c>
      <c r="E47" s="9">
        <v>0</v>
      </c>
      <c r="F47" s="9">
        <v>0</v>
      </c>
      <c r="G47" s="9">
        <f t="shared" si="13"/>
        <v>0</v>
      </c>
    </row>
    <row r="48" spans="1:7" x14ac:dyDescent="0.2">
      <c r="A48" s="14" t="s">
        <v>19</v>
      </c>
      <c r="B48" s="9">
        <v>0</v>
      </c>
      <c r="C48" s="9">
        <v>0</v>
      </c>
      <c r="D48" s="9">
        <f t="shared" si="12"/>
        <v>0</v>
      </c>
      <c r="E48" s="9">
        <v>0</v>
      </c>
      <c r="F48" s="9">
        <v>0</v>
      </c>
      <c r="G48" s="9">
        <f t="shared" si="13"/>
        <v>0</v>
      </c>
    </row>
    <row r="49" spans="1:7" x14ac:dyDescent="0.2">
      <c r="A49" s="14" t="s">
        <v>18</v>
      </c>
      <c r="B49" s="9">
        <v>0</v>
      </c>
      <c r="C49" s="9">
        <v>0</v>
      </c>
      <c r="D49" s="9">
        <f t="shared" si="12"/>
        <v>0</v>
      </c>
      <c r="E49" s="9">
        <v>0</v>
      </c>
      <c r="F49" s="9">
        <v>0</v>
      </c>
      <c r="G49" s="9">
        <f t="shared" si="13"/>
        <v>0</v>
      </c>
    </row>
    <row r="50" spans="1:7" x14ac:dyDescent="0.2">
      <c r="A50" s="10" t="s">
        <v>17</v>
      </c>
      <c r="B50" s="9">
        <f t="shared" ref="B50:G50" si="14">SUM(B51:B54)</f>
        <v>258662672</v>
      </c>
      <c r="C50" s="9">
        <f t="shared" si="14"/>
        <v>4103567948.8000002</v>
      </c>
      <c r="D50" s="9">
        <f t="shared" si="14"/>
        <v>4362230620.8000002</v>
      </c>
      <c r="E50" s="9">
        <f t="shared" si="14"/>
        <v>1705260384.51</v>
      </c>
      <c r="F50" s="9">
        <f t="shared" si="14"/>
        <v>1705260384.51</v>
      </c>
      <c r="G50" s="9">
        <f t="shared" si="14"/>
        <v>1446597712.51</v>
      </c>
    </row>
    <row r="51" spans="1:7" x14ac:dyDescent="0.2">
      <c r="A51" s="14" t="s">
        <v>16</v>
      </c>
      <c r="B51" s="9"/>
      <c r="C51" s="9"/>
      <c r="D51" s="9">
        <f>B51+C51</f>
        <v>0</v>
      </c>
      <c r="E51" s="9"/>
      <c r="F51" s="9"/>
      <c r="G51" s="9">
        <f>F51-B51</f>
        <v>0</v>
      </c>
    </row>
    <row r="52" spans="1:7" x14ac:dyDescent="0.2">
      <c r="A52" s="14" t="s">
        <v>15</v>
      </c>
      <c r="B52" s="9"/>
      <c r="C52" s="9"/>
      <c r="D52" s="9">
        <f>B52+C52</f>
        <v>0</v>
      </c>
      <c r="E52" s="9"/>
      <c r="F52" s="9"/>
      <c r="G52" s="9">
        <f>F52-B52</f>
        <v>0</v>
      </c>
    </row>
    <row r="53" spans="1:7" x14ac:dyDescent="0.2">
      <c r="A53" s="14" t="s">
        <v>14</v>
      </c>
      <c r="B53" s="9"/>
      <c r="C53" s="9"/>
      <c r="D53" s="9">
        <f>B53+C53</f>
        <v>0</v>
      </c>
      <c r="E53" s="9"/>
      <c r="F53" s="9"/>
      <c r="G53" s="9">
        <f>F53-B53</f>
        <v>0</v>
      </c>
    </row>
    <row r="54" spans="1:7" x14ac:dyDescent="0.2">
      <c r="A54" s="14" t="s">
        <v>13</v>
      </c>
      <c r="B54" s="9">
        <v>258662672</v>
      </c>
      <c r="C54" s="9">
        <v>4103567948.8000002</v>
      </c>
      <c r="D54" s="9">
        <f>B54+C54</f>
        <v>4362230620.8000002</v>
      </c>
      <c r="E54" s="9">
        <v>1705260384.51</v>
      </c>
      <c r="F54" s="9">
        <v>1705260384.51</v>
      </c>
      <c r="G54" s="9">
        <f>F54-B54</f>
        <v>1446597712.51</v>
      </c>
    </row>
    <row r="55" spans="1:7" x14ac:dyDescent="0.2">
      <c r="A55" s="10" t="s">
        <v>12</v>
      </c>
      <c r="B55" s="9">
        <f t="shared" ref="B55:G55" si="15">SUM(B56:B57)</f>
        <v>0</v>
      </c>
      <c r="C55" s="9">
        <f t="shared" si="15"/>
        <v>0</v>
      </c>
      <c r="D55" s="9">
        <f t="shared" si="15"/>
        <v>0</v>
      </c>
      <c r="E55" s="9">
        <f t="shared" si="15"/>
        <v>0</v>
      </c>
      <c r="F55" s="9">
        <f t="shared" si="15"/>
        <v>0</v>
      </c>
      <c r="G55" s="9">
        <f t="shared" si="15"/>
        <v>0</v>
      </c>
    </row>
    <row r="56" spans="1:7" x14ac:dyDescent="0.2">
      <c r="A56" s="14" t="s">
        <v>11</v>
      </c>
      <c r="B56" s="9"/>
      <c r="C56" s="9"/>
      <c r="D56" s="9">
        <f>B56+C56</f>
        <v>0</v>
      </c>
      <c r="E56" s="9"/>
      <c r="F56" s="9"/>
      <c r="G56" s="9">
        <f>F56-B56</f>
        <v>0</v>
      </c>
    </row>
    <row r="57" spans="1:7" x14ac:dyDescent="0.2">
      <c r="A57" s="14" t="s">
        <v>10</v>
      </c>
      <c r="B57" s="9"/>
      <c r="C57" s="9"/>
      <c r="D57" s="9">
        <f>B57+C57</f>
        <v>0</v>
      </c>
      <c r="E57" s="9"/>
      <c r="F57" s="9"/>
      <c r="G57" s="9">
        <f>F57-B57</f>
        <v>0</v>
      </c>
    </row>
    <row r="58" spans="1:7" x14ac:dyDescent="0.2">
      <c r="A58" s="10" t="s">
        <v>9</v>
      </c>
      <c r="B58" s="9"/>
      <c r="C58" s="9"/>
      <c r="D58" s="9">
        <f>B58+C58</f>
        <v>0</v>
      </c>
      <c r="E58" s="9"/>
      <c r="F58" s="9"/>
      <c r="G58" s="9">
        <f>F58-B58</f>
        <v>0</v>
      </c>
    </row>
    <row r="59" spans="1:7" x14ac:dyDescent="0.2">
      <c r="A59" s="10" t="s">
        <v>8</v>
      </c>
      <c r="B59" s="9"/>
      <c r="C59" s="9"/>
      <c r="D59" s="9">
        <f>B59+C59</f>
        <v>0</v>
      </c>
      <c r="E59" s="9"/>
      <c r="F59" s="9"/>
      <c r="G59" s="9">
        <f>F59-B59</f>
        <v>0</v>
      </c>
    </row>
    <row r="60" spans="1:7" x14ac:dyDescent="0.2">
      <c r="A60" s="11" t="s">
        <v>7</v>
      </c>
      <c r="B60" s="13">
        <f t="shared" ref="B60:G60" si="16">B41+B50+B55+B58+B59</f>
        <v>3469866971</v>
      </c>
      <c r="C60" s="13">
        <f t="shared" si="16"/>
        <v>4218302079.1500001</v>
      </c>
      <c r="D60" s="13">
        <f t="shared" si="16"/>
        <v>7688169050.1499996</v>
      </c>
      <c r="E60" s="13">
        <f t="shared" si="16"/>
        <v>3316961128.0299997</v>
      </c>
      <c r="F60" s="13">
        <f t="shared" si="16"/>
        <v>3316961128.0299997</v>
      </c>
      <c r="G60" s="13">
        <f t="shared" si="16"/>
        <v>-152905842.97000003</v>
      </c>
    </row>
    <row r="61" spans="1:7" ht="5.0999999999999996" customHeight="1" x14ac:dyDescent="0.2">
      <c r="A61" s="12"/>
      <c r="B61" s="9"/>
      <c r="C61" s="9"/>
      <c r="D61" s="9"/>
      <c r="E61" s="9"/>
      <c r="F61" s="9"/>
      <c r="G61" s="9"/>
    </row>
    <row r="62" spans="1:7" x14ac:dyDescent="0.2">
      <c r="A62" s="11" t="s">
        <v>6</v>
      </c>
      <c r="B62" s="13">
        <f t="shared" ref="B62:G62" si="17">SUM(B63)</f>
        <v>0</v>
      </c>
      <c r="C62" s="13">
        <f t="shared" si="17"/>
        <v>0</v>
      </c>
      <c r="D62" s="13">
        <f t="shared" si="17"/>
        <v>0</v>
      </c>
      <c r="E62" s="13">
        <f t="shared" si="17"/>
        <v>0</v>
      </c>
      <c r="F62" s="13">
        <f t="shared" si="17"/>
        <v>0</v>
      </c>
      <c r="G62" s="13">
        <f t="shared" si="17"/>
        <v>0</v>
      </c>
    </row>
    <row r="63" spans="1:7" x14ac:dyDescent="0.2">
      <c r="A63" s="10" t="s">
        <v>5</v>
      </c>
      <c r="B63" s="9"/>
      <c r="C63" s="9"/>
      <c r="D63" s="9">
        <f>B63+C63</f>
        <v>0</v>
      </c>
      <c r="E63" s="9"/>
      <c r="F63" s="9"/>
      <c r="G63" s="9">
        <f>F63-B63</f>
        <v>0</v>
      </c>
    </row>
    <row r="64" spans="1:7" ht="5.0999999999999996" customHeight="1" x14ac:dyDescent="0.2">
      <c r="A64" s="12"/>
      <c r="B64" s="9"/>
      <c r="C64" s="9"/>
      <c r="D64" s="9"/>
      <c r="E64" s="9"/>
      <c r="F64" s="9"/>
      <c r="G64" s="9"/>
    </row>
    <row r="65" spans="1:7" x14ac:dyDescent="0.2">
      <c r="A65" s="11" t="s">
        <v>4</v>
      </c>
      <c r="B65" s="13">
        <f t="shared" ref="B65:G65" si="18">B37+B60+B62</f>
        <v>8460582571.1899996</v>
      </c>
      <c r="C65" s="13">
        <f t="shared" si="18"/>
        <v>5009930836.96</v>
      </c>
      <c r="D65" s="13">
        <f t="shared" si="18"/>
        <v>13470513408.15</v>
      </c>
      <c r="E65" s="13">
        <f t="shared" si="18"/>
        <v>5844779342.2199993</v>
      </c>
      <c r="F65" s="13">
        <f t="shared" si="18"/>
        <v>5844779342.2199993</v>
      </c>
      <c r="G65" s="13">
        <f t="shared" si="18"/>
        <v>-2615803228.9700003</v>
      </c>
    </row>
    <row r="66" spans="1:7" ht="5.0999999999999996" customHeight="1" x14ac:dyDescent="0.2">
      <c r="A66" s="12"/>
      <c r="B66" s="9"/>
      <c r="C66" s="9"/>
      <c r="D66" s="9"/>
      <c r="E66" s="9"/>
      <c r="F66" s="9"/>
      <c r="G66" s="9"/>
    </row>
    <row r="67" spans="1:7" x14ac:dyDescent="0.2">
      <c r="A67" s="11" t="s">
        <v>3</v>
      </c>
      <c r="B67" s="9"/>
      <c r="C67" s="9"/>
      <c r="D67" s="9"/>
      <c r="E67" s="9"/>
      <c r="F67" s="9"/>
      <c r="G67" s="9"/>
    </row>
    <row r="68" spans="1:7" x14ac:dyDescent="0.2">
      <c r="A68" s="10" t="s">
        <v>2</v>
      </c>
      <c r="B68" s="9"/>
      <c r="C68" s="9"/>
      <c r="D68" s="9">
        <f>B68+C68</f>
        <v>0</v>
      </c>
      <c r="E68" s="9"/>
      <c r="F68" s="9"/>
      <c r="G68" s="9">
        <f>F68-B68</f>
        <v>0</v>
      </c>
    </row>
    <row r="69" spans="1:7" x14ac:dyDescent="0.2">
      <c r="A69" s="10" t="s">
        <v>1</v>
      </c>
      <c r="B69" s="9"/>
      <c r="C69" s="9"/>
      <c r="D69" s="9">
        <f>B69+C69</f>
        <v>0</v>
      </c>
      <c r="E69" s="9"/>
      <c r="F69" s="9"/>
      <c r="G69" s="9">
        <f>F69-B69</f>
        <v>0</v>
      </c>
    </row>
    <row r="70" spans="1:7" x14ac:dyDescent="0.2">
      <c r="A70" s="8" t="s">
        <v>0</v>
      </c>
      <c r="B70" s="7">
        <f t="shared" ref="B70:G70" si="19">B68+B69</f>
        <v>0</v>
      </c>
      <c r="C70" s="7">
        <f t="shared" si="19"/>
        <v>0</v>
      </c>
      <c r="D70" s="7">
        <f t="shared" si="19"/>
        <v>0</v>
      </c>
      <c r="E70" s="7">
        <f t="shared" si="19"/>
        <v>0</v>
      </c>
      <c r="F70" s="7">
        <f t="shared" si="19"/>
        <v>0</v>
      </c>
      <c r="G70" s="7">
        <f t="shared" si="19"/>
        <v>0</v>
      </c>
    </row>
    <row r="71" spans="1:7" ht="5.0999999999999996" customHeight="1" x14ac:dyDescent="0.2">
      <c r="A71" s="6"/>
      <c r="B71" s="5"/>
      <c r="C71" s="5"/>
      <c r="D71" s="5"/>
      <c r="E71" s="5"/>
      <c r="F71" s="5"/>
      <c r="G71" s="5"/>
    </row>
    <row r="72" spans="1:7" x14ac:dyDescent="0.2">
      <c r="E72" s="4"/>
      <c r="F72" s="4"/>
    </row>
    <row r="73" spans="1:7" x14ac:dyDescent="0.2">
      <c r="A73" s="3"/>
      <c r="B73" s="2"/>
      <c r="C73" s="2"/>
      <c r="D73" s="2"/>
      <c r="E73" s="2"/>
      <c r="F73" s="2"/>
      <c r="G73" s="2"/>
    </row>
  </sheetData>
  <autoFilter ref="A3:G71" xr:uid="{00000000-0009-0000-0000-000000000000}"/>
  <mergeCells count="2">
    <mergeCell ref="A1:G1"/>
    <mergeCell ref="B2:F2"/>
  </mergeCells>
  <printOptions horizontalCentered="1"/>
  <pageMargins left="0.59055118110236227" right="0.59055118110236227" top="0.74803149606299213" bottom="0.74803149606299213" header="0.31496062992125984" footer="0.31496062992125984"/>
  <pageSetup scale="49" firstPageNumber="5" fitToHeight="10" orientation="portrait" horizontalDpi="300" verticalDpi="300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2019-07-25T19:43:49Z</cp:lastPrinted>
  <dcterms:created xsi:type="dcterms:W3CDTF">2019-07-17T18:12:34Z</dcterms:created>
  <dcterms:modified xsi:type="dcterms:W3CDTF">2019-07-25T19:43:59Z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