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/>
  <c r="G68"/>
  <c r="G63"/>
  <c r="G59"/>
  <c r="G58"/>
  <c r="G57"/>
  <c r="G56"/>
  <c r="G54"/>
  <c r="G53"/>
  <c r="G52"/>
  <c r="G51"/>
  <c r="G49"/>
  <c r="G48"/>
  <c r="G47"/>
  <c r="G46"/>
  <c r="G45"/>
  <c r="G44"/>
  <c r="G43"/>
  <c r="G42"/>
  <c r="G36"/>
  <c r="G35"/>
  <c r="G33"/>
  <c r="G31"/>
  <c r="G30"/>
  <c r="G29"/>
  <c r="G28"/>
  <c r="G27"/>
  <c r="G26"/>
  <c r="G24"/>
  <c r="G23"/>
  <c r="G22"/>
  <c r="G21"/>
  <c r="G20"/>
  <c r="G19"/>
  <c r="G18"/>
  <c r="G17"/>
  <c r="G16"/>
  <c r="G15"/>
  <c r="G14"/>
  <c r="G12"/>
  <c r="G11"/>
  <c r="G10"/>
  <c r="G9"/>
  <c r="G8"/>
  <c r="G7"/>
  <c r="G6"/>
  <c r="G70" l="1"/>
  <c r="G62" l="1"/>
  <c r="G55"/>
  <c r="G50"/>
  <c r="G41"/>
  <c r="G34"/>
  <c r="G32"/>
  <c r="G25"/>
  <c r="G13"/>
  <c r="G60" l="1"/>
  <c r="G37"/>
  <c r="D69"/>
  <c r="D68"/>
  <c r="D63"/>
  <c r="D59"/>
  <c r="D58"/>
  <c r="D57"/>
  <c r="D56"/>
  <c r="D54"/>
  <c r="D53"/>
  <c r="D52"/>
  <c r="D51"/>
  <c r="D49"/>
  <c r="D48"/>
  <c r="D47"/>
  <c r="D46"/>
  <c r="D45"/>
  <c r="D44"/>
  <c r="D43"/>
  <c r="D42"/>
  <c r="D36"/>
  <c r="D35"/>
  <c r="D33"/>
  <c r="D31"/>
  <c r="D30"/>
  <c r="D29"/>
  <c r="D28"/>
  <c r="D27"/>
  <c r="D26"/>
  <c r="D24"/>
  <c r="D23"/>
  <c r="D22"/>
  <c r="D21"/>
  <c r="D20"/>
  <c r="D19"/>
  <c r="D18"/>
  <c r="D17"/>
  <c r="D16"/>
  <c r="D15"/>
  <c r="D14"/>
  <c r="D12"/>
  <c r="D11"/>
  <c r="D10"/>
  <c r="D9"/>
  <c r="D8"/>
  <c r="D7"/>
  <c r="D6"/>
  <c r="G65" l="1"/>
  <c r="F70"/>
  <c r="E70"/>
  <c r="D70"/>
  <c r="C70"/>
  <c r="B70"/>
  <c r="F62"/>
  <c r="E62"/>
  <c r="D62"/>
  <c r="C62"/>
  <c r="B62"/>
  <c r="F55"/>
  <c r="E55"/>
  <c r="D55"/>
  <c r="C55"/>
  <c r="B55"/>
  <c r="F50"/>
  <c r="E50"/>
  <c r="D50"/>
  <c r="C50"/>
  <c r="B50"/>
  <c r="F41"/>
  <c r="E41"/>
  <c r="D41"/>
  <c r="C41"/>
  <c r="B41"/>
  <c r="F34"/>
  <c r="E34"/>
  <c r="D34"/>
  <c r="C34"/>
  <c r="B34"/>
  <c r="F32"/>
  <c r="E32"/>
  <c r="D32"/>
  <c r="C32"/>
  <c r="B32"/>
  <c r="F25"/>
  <c r="E25"/>
  <c r="D25"/>
  <c r="C25"/>
  <c r="B25"/>
  <c r="B37" s="1"/>
  <c r="F13"/>
  <c r="E13"/>
  <c r="D13"/>
  <c r="C13"/>
  <c r="B13"/>
  <c r="F37" l="1"/>
  <c r="G38" s="1"/>
  <c r="E37"/>
  <c r="C37"/>
  <c r="F60"/>
  <c r="E60"/>
  <c r="C60"/>
  <c r="B60"/>
  <c r="B65" s="1"/>
  <c r="D37"/>
  <c r="D60"/>
  <c r="F65" l="1"/>
  <c r="C65"/>
  <c r="E65"/>
  <c r="D65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<sst xmlns="http://schemas.openxmlformats.org/spreadsheetml/2006/main" count="72" uniqueCount="72">
  <si>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</si>
  <si>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</si>
  <si>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</si>
  <si>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</si>
  <si>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</si>
  <si>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</si>
  <si>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</si>
  <si>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</si>
  <si>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</si>
  <si>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</si>
  <si>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</si>
  <si>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</si>
  <si>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</si>
  <si>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</si>
  <si>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</si>
  <si>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</si>
  <si>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</si>
  <si>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</si>
  <si>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</si>
  <si>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</si>
  <si>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</si>
  <si>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</si>
  <si>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</si>
  <si>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</si>
  <si>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</si>
  <si>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</si>
  <si>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</si>
  <si>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</si>
  <si>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</si>
  <si>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</si>
  <si>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</si>
  <si>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</si>
  <si>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</si>
  <si>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</si>
  <si>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</si>
  <si>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</si>
  <si>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</si>
  <si>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</si>
  <si>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</si>
  <si>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</si>
  <si>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</si>
  <si>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</si>
  <si>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</si>
  <si>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</si>
  <si>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</si>
  <si>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</si>
  <si>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</si>
  <si>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</si>
  <si>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</si>
  <si>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</si>
  <si>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</si>
  <si>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</si>
  <si>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</si>
  <si>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</si>
  <si>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</si>
  <si>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</si>
  <si>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</si>
  <si>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</si>
  <si>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</si>
  <si>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</si>
  <si>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</si>
  <si>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</si>
  <si>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</si>
  <si>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</si>
  <si>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</si>
  <si>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</si>
  <si>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</si>
  <si>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</si>
  <si>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</si>
  <si>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</si>
  <si>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</si>
  <si>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DE SALUD PUBLICA DEL ESTADO DE GUANAJUATO
Estado Analítico de Ingresos Detallado - LDF
al 30 de Junio de 2018
PESOS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</si>
</sst>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tabSelected="1" workbookViewId="0">
      <selection sqref="A1:G1"/>
    </sheetView>
  </sheetViews>
  <sheetFormatPr baseColWidth="10" defaultRowHeight="11.2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27" t="s">
        <v>71</v>
      </c>
      <c r="B1" s="28"/>
      <c r="C1" s="28"/>
      <c r="D1" s="28"/>
      <c r="E1" s="28"/>
      <c r="F1" s="28"/>
      <c r="G1" s="29"/>
    </row>
    <row r="2" spans="1:7">
      <c r="A2" s="2"/>
      <c r="B2" s="30" t="s">
        <v>0</v>
      </c>
      <c r="C2" s="30"/>
      <c r="D2" s="30"/>
      <c r="E2" s="30"/>
      <c r="F2" s="30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/>
      <c r="C5" s="10"/>
      <c r="D5" s="10"/>
      <c r="E5" s="10"/>
      <c r="F5" s="10"/>
      <c r="G5" s="10"/>
    </row>
    <row r="6" spans="1:7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>
      <c r="A10" s="11" t="s">
        <v>13</v>
      </c>
      <c r="B10" s="10">
        <v>4106118</v>
      </c>
      <c r="C10" s="10">
        <v>2812322.4699999997</v>
      </c>
      <c r="D10" s="10">
        <f t="shared" si="0"/>
        <v>6918440.4699999997</v>
      </c>
      <c r="E10" s="10">
        <v>5293443.05</v>
      </c>
      <c r="F10" s="10">
        <v>5293443.05</v>
      </c>
      <c r="G10" s="10">
        <f t="shared" si="1"/>
        <v>1187325.0499999998</v>
      </c>
    </row>
    <row r="11" spans="1:7">
      <c r="A11" s="11" t="s">
        <v>14</v>
      </c>
      <c r="B11" s="10">
        <v>0</v>
      </c>
      <c r="C11" s="10">
        <v>37584148.82</v>
      </c>
      <c r="D11" s="10">
        <f t="shared" si="0"/>
        <v>37584148.82</v>
      </c>
      <c r="E11" s="10">
        <v>1496376.45</v>
      </c>
      <c r="F11" s="10">
        <v>1496376.45</v>
      </c>
      <c r="G11" s="10">
        <f t="shared" si="1"/>
        <v>1496376.45</v>
      </c>
    </row>
    <row r="12" spans="1:7">
      <c r="A12" s="11" t="s">
        <v>15</v>
      </c>
      <c r="B12" s="10">
        <v>0</v>
      </c>
      <c r="C12" s="10">
        <v>8672137.6199999992</v>
      </c>
      <c r="D12" s="10">
        <f t="shared" si="0"/>
        <v>8672137.6199999992</v>
      </c>
      <c r="E12" s="10">
        <v>8672137.6199999992</v>
      </c>
      <c r="F12" s="10">
        <v>8672137.6199999992</v>
      </c>
      <c r="G12" s="10">
        <f t="shared" si="1"/>
        <v>8672137.6199999992</v>
      </c>
    </row>
    <row r="13" spans="1:7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11" t="s">
        <v>34</v>
      </c>
      <c r="B31" s="10">
        <v>4097295989.6700001</v>
      </c>
      <c r="C31" s="10">
        <v>957004370.58000004</v>
      </c>
      <c r="D31" s="10">
        <f t="shared" si="0"/>
        <v>5054300360.25</v>
      </c>
      <c r="E31" s="10">
        <v>2140826987.73</v>
      </c>
      <c r="F31" s="10">
        <v>2140826987.73</v>
      </c>
      <c r="G31" s="10">
        <f t="shared" si="5"/>
        <v>-1956469001.9400001</v>
      </c>
    </row>
    <row r="32" spans="1:7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9" t="s">
        <v>40</v>
      </c>
      <c r="B37" s="23">
        <f t="shared" ref="B37:G37" si="9">SUM(B6:B13)+B25+B31+B32+B34</f>
        <v>4101402107.6700001</v>
      </c>
      <c r="C37" s="23">
        <f t="shared" si="9"/>
        <v>1006072979.49</v>
      </c>
      <c r="D37" s="23">
        <f t="shared" si="9"/>
        <v>5107475087.1599998</v>
      </c>
      <c r="E37" s="23">
        <f t="shared" si="9"/>
        <v>2156288944.8499999</v>
      </c>
      <c r="F37" s="23">
        <f t="shared" si="9"/>
        <v>2156288944.8499999</v>
      </c>
      <c r="G37" s="23">
        <f t="shared" si="9"/>
        <v>-1945113162.8200002</v>
      </c>
    </row>
    <row r="38" spans="1:7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>SUM(B42:B49)</f>
        <v>3117674077</v>
      </c>
      <c r="C41" s="10">
        <f t="shared" ref="C41:G41" si="10">SUM(C42:C49)</f>
        <v>17592050.370000001</v>
      </c>
      <c r="D41" s="10">
        <f t="shared" si="10"/>
        <v>3135266127.3699999</v>
      </c>
      <c r="E41" s="10">
        <f t="shared" si="10"/>
        <v>1542328270.3699999</v>
      </c>
      <c r="F41" s="10">
        <f t="shared" si="10"/>
        <v>1542328270.3699999</v>
      </c>
      <c r="G41" s="10">
        <f t="shared" si="10"/>
        <v>-1575345806.6300001</v>
      </c>
    </row>
    <row r="42" spans="1:7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>
      <c r="A43" s="12" t="s">
        <v>45</v>
      </c>
      <c r="B43" s="10">
        <v>3117674077</v>
      </c>
      <c r="C43" s="10">
        <v>0</v>
      </c>
      <c r="D43" s="10">
        <f t="shared" si="11"/>
        <v>3117674077</v>
      </c>
      <c r="E43" s="10">
        <v>1524736220</v>
      </c>
      <c r="F43" s="10">
        <v>1524736220</v>
      </c>
      <c r="G43" s="10">
        <f t="shared" si="12"/>
        <v>-1592937857</v>
      </c>
    </row>
    <row r="44" spans="1:7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>
      <c r="A49" s="12" t="s">
        <v>51</v>
      </c>
      <c r="B49" s="10">
        <v>0</v>
      </c>
      <c r="C49" s="10">
        <v>17592050.370000001</v>
      </c>
      <c r="D49" s="10">
        <f t="shared" si="11"/>
        <v>17592050.370000001</v>
      </c>
      <c r="E49" s="10">
        <v>17592050.370000001</v>
      </c>
      <c r="F49" s="10">
        <v>17592050.370000001</v>
      </c>
      <c r="G49" s="10">
        <f t="shared" si="12"/>
        <v>17592050.370000001</v>
      </c>
    </row>
    <row r="50" spans="1:7">
      <c r="A50" s="11" t="s">
        <v>52</v>
      </c>
      <c r="B50" s="10">
        <f>SUM(B51:B54)</f>
        <v>245983454</v>
      </c>
      <c r="C50" s="10">
        <f t="shared" ref="C50:G50" si="13">SUM(C51:C54)</f>
        <v>4215632077.46</v>
      </c>
      <c r="D50" s="10">
        <f t="shared" si="13"/>
        <v>4461615531.46</v>
      </c>
      <c r="E50" s="10">
        <f t="shared" si="13"/>
        <v>1849155092.73</v>
      </c>
      <c r="F50" s="10">
        <f t="shared" si="13"/>
        <v>1846000622.95</v>
      </c>
      <c r="G50" s="10">
        <f t="shared" si="13"/>
        <v>1600017168.95</v>
      </c>
    </row>
    <row r="51" spans="1:7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12" t="s">
        <v>56</v>
      </c>
      <c r="B54" s="10">
        <v>245983454</v>
      </c>
      <c r="C54" s="10">
        <v>4215632077.46</v>
      </c>
      <c r="D54" s="10">
        <f t="shared" si="14"/>
        <v>4461615531.46</v>
      </c>
      <c r="E54" s="10">
        <v>1849155092.73</v>
      </c>
      <c r="F54" s="10">
        <v>1846000622.95</v>
      </c>
      <c r="G54" s="10">
        <f t="shared" si="15"/>
        <v>1600017168.95</v>
      </c>
    </row>
    <row r="55" spans="1:7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9" t="s">
        <v>62</v>
      </c>
      <c r="B60" s="23">
        <f t="shared" ref="B60:G60" si="19">B41+B50+B55+B58+B59</f>
        <v>3363657531</v>
      </c>
      <c r="C60" s="23">
        <f t="shared" si="19"/>
        <v>4233224127.8299999</v>
      </c>
      <c r="D60" s="23">
        <f t="shared" si="19"/>
        <v>7596881658.8299999</v>
      </c>
      <c r="E60" s="23">
        <f t="shared" si="19"/>
        <v>3391483363.0999999</v>
      </c>
      <c r="F60" s="23">
        <f t="shared" si="19"/>
        <v>3388328893.3199997</v>
      </c>
      <c r="G60" s="23">
        <f t="shared" si="19"/>
        <v>24671362.319999933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23">
        <f t="shared" ref="B65:G65" si="22">B37+B60+B62</f>
        <v>7465059638.6700001</v>
      </c>
      <c r="C65" s="23">
        <f t="shared" si="22"/>
        <v>5239297107.3199997</v>
      </c>
      <c r="D65" s="23">
        <f t="shared" si="22"/>
        <v>12704356745.99</v>
      </c>
      <c r="E65" s="23">
        <f t="shared" si="22"/>
        <v>5547772307.9499998</v>
      </c>
      <c r="F65" s="23">
        <f t="shared" si="22"/>
        <v>5544617838.1700001</v>
      </c>
      <c r="G65" s="23">
        <f t="shared" si="22"/>
        <v>-1920441800.5000002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/>
    </row>
    <row r="68" spans="1:7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  <row r="72" spans="1:7">
      <c r="E72" s="24"/>
      <c r="F72" s="24"/>
    </row>
    <row r="73" spans="1:7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51181102362204722"/>
  <pageSetup scale="52" firstPageNumber="5" fitToHeight="100" orientation="portrait" useFirstPageNumber="1" horizontalDpi="300" verticalDpi="300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2018-07-31T07:47:14Z</cp:lastPrinted>
  <dcterms:created xsi:type="dcterms:W3CDTF">2017-01-11T17:22:08Z</dcterms:created>
  <dcterms:modified xsi:type="dcterms:W3CDTF">2018-07-31T07:47:22Z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