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Financieros/"/>
    </mc:Choice>
  </mc:AlternateContent>
  <xr:revisionPtr revIDLastSave="1" documentId="11_9FF20C1D7D6B54363AC5D6AC5538BB7C2F5C7F4B" xr6:coauthVersionLast="45" xr6:coauthVersionMax="45" xr10:uidLastSave="{B752BB2E-2BB1-4B38-AD17-9CE5DBD4401B}"/>
  <bookViews>
    <workbookView xWindow="-8295" yWindow="-16320" windowWidth="29040" windowHeight="15990" firstSheet="1" activeTab="1" xr2:uid="{00000000-000D-0000-FFFF-FFFF00000000}"/>
  </bookViews>
  <sheets>
    <sheet name="Hoja1" sheetId="2" state="hidden" r:id="rId1"/>
    <sheet name="F5 2T 2017" sheetId="1" r:id="rId2"/>
  </sheets>
  <definedNames>
    <definedName name="_xlnm._FilterDatabase" localSheetId="1" hidden="1">'F5 2T 2017'!$A$3:$G$71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49" i="1"/>
  <c r="G44" i="1"/>
  <c r="G43" i="1"/>
  <c r="G31" i="1"/>
  <c r="G7" i="1"/>
  <c r="G8" i="1"/>
  <c r="G9" i="1"/>
  <c r="G10" i="1"/>
  <c r="G11" i="1"/>
  <c r="G12" i="1"/>
  <c r="G6" i="1"/>
  <c r="C34" i="1"/>
  <c r="E34" i="1"/>
  <c r="F34" i="1"/>
  <c r="C25" i="1"/>
  <c r="E25" i="1"/>
  <c r="F25" i="1"/>
  <c r="G69" i="1" l="1"/>
  <c r="G68" i="1"/>
  <c r="G63" i="1"/>
  <c r="G59" i="1"/>
  <c r="G58" i="1"/>
  <c r="G57" i="1"/>
  <c r="G56" i="1"/>
  <c r="G53" i="1"/>
  <c r="G52" i="1"/>
  <c r="G51" i="1"/>
  <c r="G48" i="1"/>
  <c r="G47" i="1"/>
  <c r="G46" i="1"/>
  <c r="G45" i="1"/>
  <c r="G42" i="1"/>
  <c r="G36" i="1"/>
  <c r="G35" i="1"/>
  <c r="G34" i="1" s="1"/>
  <c r="G33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25" i="1" l="1"/>
  <c r="G70" i="1"/>
  <c r="G62" i="1" l="1"/>
  <c r="G55" i="1"/>
  <c r="G32" i="1"/>
  <c r="G37" i="1" s="1"/>
  <c r="G13" i="1"/>
  <c r="D69" i="1" l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4" i="1" s="1"/>
  <c r="D33" i="1"/>
  <c r="D31" i="1"/>
  <c r="D30" i="1"/>
  <c r="D29" i="1"/>
  <c r="D28" i="1"/>
  <c r="D27" i="1"/>
  <c r="D26" i="1"/>
  <c r="D25" i="1" s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F70" i="1" l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G50" i="1" s="1"/>
  <c r="F41" i="1"/>
  <c r="F60" i="1" s="1"/>
  <c r="E41" i="1"/>
  <c r="D41" i="1"/>
  <c r="C41" i="1"/>
  <c r="B41" i="1"/>
  <c r="B34" i="1"/>
  <c r="F32" i="1"/>
  <c r="F37" i="1" s="1"/>
  <c r="E32" i="1"/>
  <c r="E37" i="1" s="1"/>
  <c r="D32" i="1"/>
  <c r="D37" i="1" s="1"/>
  <c r="C32" i="1"/>
  <c r="C37" i="1" s="1"/>
  <c r="B32" i="1"/>
  <c r="B25" i="1"/>
  <c r="F13" i="1"/>
  <c r="E13" i="1"/>
  <c r="D13" i="1"/>
  <c r="C13" i="1"/>
  <c r="B13" i="1"/>
  <c r="B60" i="1" l="1"/>
  <c r="G41" i="1"/>
  <c r="G60" i="1" s="1"/>
  <c r="G65" i="1" s="1"/>
  <c r="B37" i="1"/>
  <c r="G38" i="1" s="1"/>
  <c r="F65" i="1"/>
  <c r="E60" i="1"/>
  <c r="E65" i="1"/>
  <c r="C60" i="1"/>
  <c r="C65" i="1" s="1"/>
  <c r="B65" i="1"/>
  <c r="D60" i="1"/>
  <c r="D65" i="1" l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<sst xmlns="http://schemas.openxmlformats.org/spreadsheetml/2006/main" count="73" uniqueCount="73">
  <si>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</si>
  <si>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</si>
  <si>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</si>
  <si>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</si>
  <si>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</si>
  <si>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</si>
  <si>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</si>
  <si>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</si>
  <si>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</si>
  <si>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</si>
  <si>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</si>
  <si>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</si>
  <si>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</si>
  <si>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</si>
  <si>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</si>
  <si>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</si>
  <si>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</si>
  <si>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</si>
  <si>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</si>
  <si>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</si>
  <si>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</si>
  <si>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</si>
  <si>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</si>
  <si>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</si>
  <si>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</si>
  <si>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</si>
  <si>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</si>
  <si>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</si>
  <si>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</si>
  <si>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</si>
  <si>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</si>
  <si>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</si>
  <si>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</si>
  <si>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</si>
  <si>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</si>
  <si>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</si>
  <si>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</si>
  <si>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</si>
  <si>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</si>
  <si>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</si>
  <si>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</si>
  <si>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</si>
  <si>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</si>
  <si>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</si>
  <si>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</si>
  <si>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</si>
  <si>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</si>
  <si>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</si>
  <si>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</si>
  <si>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</si>
  <si>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</si>
  <si>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</si>
  <si>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</si>
  <si>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</si>
  <si>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</si>
  <si>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</si>
  <si>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</si>
  <si>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</si>
  <si>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</si>
  <si>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</si>
  <si>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</si>
  <si>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</si>
  <si>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</si>
  <si>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</si>
  <si>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</si>
  <si>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</si>
  <si>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</si>
  <si>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</si>
  <si>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</si>
  <si>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</si>
  <si>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</si>
  <si>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INSTITUTO DE SALUD PUBLICA DEL ESTADO DE GUANAJUATO
Estado Analítico de Ingresos Detallado - LDF
al 30 de Junio de 2017
PESOS</t>
  </si>
  <si>
    <t>No se incluye los conceptos de remanentes y productos financieros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</si>
</sst>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9" x14ac:knownFonts="1"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8" fillId="5" borderId="0" applyNumberFormat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4" fontId="5" fillId="0" borderId="6" xfId="0" applyNumberFormat="1" applyFont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4" fontId="5" fillId="4" borderId="6" xfId="0" applyNumberFormat="1" applyFont="1" applyFill="1" applyBorder="1" applyAlignment="1">
      <alignment vertical="center"/>
    </xf>
    <xf numFmtId="0" fontId="6" fillId="0" borderId="0" xfId="0" applyFont="1"/>
    <xf numFmtId="0" fontId="3" fillId="0" borderId="0" xfId="0" applyFont="1" applyBorder="1" applyAlignment="1">
      <alignment horizontal="left" vertical="center" indent="1"/>
    </xf>
    <xf numFmtId="4" fontId="3" fillId="0" borderId="0" xfId="0" applyNumberFormat="1" applyFont="1" applyBorder="1" applyAlignment="1">
      <alignment vertical="center"/>
    </xf>
    <xf numFmtId="164" fontId="3" fillId="0" borderId="0" xfId="0" applyNumberFormat="1" applyFont="1"/>
    <xf numFmtId="164" fontId="1" fillId="0" borderId="7" xfId="3" applyNumberFormat="1" applyFont="1" applyBorder="1"/>
    <xf numFmtId="164" fontId="1" fillId="0" borderId="7" xfId="3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8">
    <cellStyle name="20% - Énfasis1 2" xfId="4" xr:uid="{00000000-0005-0000-0000-000000000000}"/>
    <cellStyle name="Énfasis1 2" xfId="5" xr:uid="{00000000-0005-0000-0000-000001000000}"/>
    <cellStyle name="Millares 2" xfId="7" xr:uid="{00000000-0005-0000-0000-000002000000}"/>
    <cellStyle name="Normal" xfId="0" builtinId="0"/>
    <cellStyle name="Normal 2" xfId="1" xr:uid="{00000000-0005-0000-0000-000004000000}"/>
    <cellStyle name="Normal 3" xfId="6" xr:uid="{00000000-0005-0000-0000-000005000000}"/>
    <cellStyle name="Normal 4" xfId="3" xr:uid="{00000000-0005-0000-0000-000006000000}"/>
    <cellStyle name="Normal 5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0"/>
  <sheetViews>
    <sheetView tabSelected="1" topLeftCell="A57" zoomScale="145" zoomScaleNormal="145" workbookViewId="0">
      <selection activeCell="A65" sqref="A65"/>
    </sheetView>
  </sheetViews>
  <sheetFormatPr baseColWidth="10" defaultRowHeight="11.25" x14ac:dyDescent="0.2"/>
  <cols>
    <col min="1" max="1" width="48.6640625" style="1" customWidth="1"/>
    <col min="2" max="2" width="20.83203125" style="1" bestFit="1" customWidth="1"/>
    <col min="3" max="3" width="22.5" style="1" bestFit="1" customWidth="1"/>
    <col min="4" max="4" width="21.6640625" style="1" customWidth="1"/>
    <col min="5" max="5" width="19.1640625" style="1" bestFit="1" customWidth="1"/>
    <col min="6" max="6" width="23.1640625" style="1" bestFit="1" customWidth="1"/>
    <col min="7" max="7" width="21.5" style="1" bestFit="1" customWidth="1"/>
    <col min="8" max="16384" width="12" style="1"/>
  </cols>
  <sheetData>
    <row r="1" spans="1:7" ht="45.95" customHeight="1" x14ac:dyDescent="0.2">
      <c r="A1" s="30" t="s">
        <v>71</v>
      </c>
      <c r="B1" s="31"/>
      <c r="C1" s="31"/>
      <c r="D1" s="31"/>
      <c r="E1" s="31"/>
      <c r="F1" s="31"/>
      <c r="G1" s="32"/>
    </row>
    <row r="2" spans="1:7" x14ac:dyDescent="0.2">
      <c r="A2" s="2"/>
      <c r="B2" s="33" t="s">
        <v>0</v>
      </c>
      <c r="C2" s="33"/>
      <c r="D2" s="33"/>
      <c r="E2" s="33"/>
      <c r="F2" s="33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+B6-F6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+B7-F7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2728082</v>
      </c>
      <c r="C10" s="10">
        <v>1261050.43</v>
      </c>
      <c r="D10" s="10">
        <f t="shared" si="0"/>
        <v>3989132.4299999997</v>
      </c>
      <c r="E10" s="10">
        <v>3989132.43</v>
      </c>
      <c r="F10" s="10">
        <v>3989132.43</v>
      </c>
      <c r="G10" s="10">
        <f t="shared" si="1"/>
        <v>-1261050.4300000002</v>
      </c>
    </row>
    <row r="11" spans="1:7" x14ac:dyDescent="0.2">
      <c r="A11" s="11" t="s">
        <v>14</v>
      </c>
      <c r="B11" s="10">
        <v>0</v>
      </c>
      <c r="C11" s="10">
        <v>1113280.8700000001</v>
      </c>
      <c r="D11" s="10">
        <f t="shared" si="0"/>
        <v>1113280.8700000001</v>
      </c>
      <c r="E11" s="10">
        <v>1113280.8700000001</v>
      </c>
      <c r="F11" s="10">
        <v>1113280.8700000001</v>
      </c>
      <c r="G11" s="10">
        <f t="shared" si="1"/>
        <v>-1113280.8700000001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3">
        <f>SUM(B14:B24)</f>
        <v>0</v>
      </c>
      <c r="C13" s="13">
        <f t="shared" ref="C13:G13" si="2">SUM(C14:C24)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3">
        <f>SUM(B26:B30)</f>
        <v>0</v>
      </c>
      <c r="C25" s="13">
        <f t="shared" ref="C25:G25" si="4">SUM(C26:C30)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0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2680589710.6799998</v>
      </c>
      <c r="C31" s="10">
        <v>389822539.10000002</v>
      </c>
      <c r="D31" s="10">
        <f t="shared" si="0"/>
        <v>3070412249.7799997</v>
      </c>
      <c r="E31" s="10">
        <v>1552186604.3</v>
      </c>
      <c r="F31" s="10">
        <v>1552186604.3</v>
      </c>
      <c r="G31" s="10">
        <f t="shared" ref="G31" si="6">+B31-F31</f>
        <v>1128403106.3799999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7">SUM(C33)</f>
        <v>0</v>
      </c>
      <c r="D32" s="10">
        <f t="shared" si="7"/>
        <v>0</v>
      </c>
      <c r="E32" s="10">
        <f t="shared" si="7"/>
        <v>0</v>
      </c>
      <c r="F32" s="10">
        <f t="shared" si="7"/>
        <v>0</v>
      </c>
      <c r="G32" s="10">
        <f t="shared" si="7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3">
        <f>SUM(B35:B36)</f>
        <v>0</v>
      </c>
      <c r="C34" s="13">
        <f t="shared" ref="C34:G34" si="8">SUM(C35:C36)</f>
        <v>0</v>
      </c>
      <c r="D34" s="13">
        <f t="shared" si="8"/>
        <v>0</v>
      </c>
      <c r="E34" s="13">
        <f t="shared" si="8"/>
        <v>0</v>
      </c>
      <c r="F34" s="13">
        <f t="shared" si="8"/>
        <v>0</v>
      </c>
      <c r="G34" s="13">
        <f t="shared" si="8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9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9"/>
        <v>0</v>
      </c>
    </row>
    <row r="37" spans="1:7" x14ac:dyDescent="0.2">
      <c r="A37" s="9" t="s">
        <v>40</v>
      </c>
      <c r="B37" s="23">
        <f>SUM(B6:B12)+B25+B31+B32+B34</f>
        <v>2683317792.6799998</v>
      </c>
      <c r="C37" s="23">
        <f t="shared" ref="C37:G37" si="10">SUM(C6:C12)+C25+C31+C32+C34</f>
        <v>392196870.40000004</v>
      </c>
      <c r="D37" s="23">
        <f t="shared" si="10"/>
        <v>3075514663.0799999</v>
      </c>
      <c r="E37" s="23">
        <f t="shared" si="10"/>
        <v>1557289017.5999999</v>
      </c>
      <c r="F37" s="23">
        <f t="shared" si="10"/>
        <v>1557289017.5999999</v>
      </c>
      <c r="G37" s="23">
        <f t="shared" si="10"/>
        <v>1126028775.0799999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4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2954823901</v>
      </c>
      <c r="C41" s="10">
        <f t="shared" ref="C41:F41" si="11">SUM(C42:C49)</f>
        <v>26478009.379999999</v>
      </c>
      <c r="D41" s="10">
        <f t="shared" si="11"/>
        <v>2981301910.3799996</v>
      </c>
      <c r="E41" s="10">
        <f t="shared" si="11"/>
        <v>1471036244.1900001</v>
      </c>
      <c r="F41" s="10">
        <f t="shared" si="11"/>
        <v>1471036244.1900001</v>
      </c>
      <c r="G41" s="10">
        <f t="shared" ref="G41" si="12">+B41-F41</f>
        <v>1483787656.8099999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3">B42+C42</f>
        <v>0</v>
      </c>
      <c r="E42" s="10">
        <v>0</v>
      </c>
      <c r="F42" s="10">
        <v>0</v>
      </c>
      <c r="G42" s="10">
        <f t="shared" ref="G42:G48" si="14">F42-B42</f>
        <v>0</v>
      </c>
    </row>
    <row r="43" spans="1:7" x14ac:dyDescent="0.2">
      <c r="A43" s="12" t="s">
        <v>45</v>
      </c>
      <c r="B43" s="10">
        <v>2936823901</v>
      </c>
      <c r="C43" s="10">
        <v>-4405237</v>
      </c>
      <c r="D43" s="10">
        <f t="shared" si="13"/>
        <v>2932418664</v>
      </c>
      <c r="E43" s="10">
        <v>1431152997.8099999</v>
      </c>
      <c r="F43" s="10">
        <v>1431152997.8099999</v>
      </c>
      <c r="G43" s="10">
        <f t="shared" ref="G43:G44" si="15">+B43-F43</f>
        <v>1505670903.1900001</v>
      </c>
    </row>
    <row r="44" spans="1:7" x14ac:dyDescent="0.2">
      <c r="A44" s="12" t="s">
        <v>46</v>
      </c>
      <c r="B44" s="10">
        <v>0</v>
      </c>
      <c r="C44" s="10">
        <v>800573.95</v>
      </c>
      <c r="D44" s="10">
        <f t="shared" si="13"/>
        <v>800573.95</v>
      </c>
      <c r="E44" s="10">
        <v>800573.95</v>
      </c>
      <c r="F44" s="10">
        <v>800573.95</v>
      </c>
      <c r="G44" s="10">
        <f t="shared" si="15"/>
        <v>-800573.95</v>
      </c>
    </row>
    <row r="45" spans="1:7" ht="33.75" x14ac:dyDescent="0.2">
      <c r="A45" s="16" t="s">
        <v>47</v>
      </c>
      <c r="B45" s="10">
        <v>0</v>
      </c>
      <c r="C45" s="10">
        <v>0</v>
      </c>
      <c r="D45" s="10">
        <f t="shared" si="13"/>
        <v>0</v>
      </c>
      <c r="E45" s="10">
        <v>0</v>
      </c>
      <c r="F45" s="10">
        <v>0</v>
      </c>
      <c r="G45" s="10">
        <f t="shared" si="14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3"/>
        <v>0</v>
      </c>
      <c r="E46" s="10">
        <v>0</v>
      </c>
      <c r="F46" s="10">
        <v>0</v>
      </c>
      <c r="G46" s="10">
        <f t="shared" si="14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3"/>
        <v>0</v>
      </c>
      <c r="E47" s="10">
        <v>0</v>
      </c>
      <c r="F47" s="10">
        <v>0</v>
      </c>
      <c r="G47" s="10">
        <f t="shared" si="14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3"/>
        <v>0</v>
      </c>
      <c r="E48" s="10">
        <v>0</v>
      </c>
      <c r="F48" s="10">
        <v>0</v>
      </c>
      <c r="G48" s="10">
        <f t="shared" si="14"/>
        <v>0</v>
      </c>
    </row>
    <row r="49" spans="1:7" x14ac:dyDescent="0.2">
      <c r="A49" s="12" t="s">
        <v>51</v>
      </c>
      <c r="B49" s="10">
        <v>18000000</v>
      </c>
      <c r="C49" s="10">
        <v>30082672.43</v>
      </c>
      <c r="D49" s="10">
        <f t="shared" si="13"/>
        <v>48082672.43</v>
      </c>
      <c r="E49" s="10">
        <v>39082672.43</v>
      </c>
      <c r="F49" s="10">
        <v>39082672.43</v>
      </c>
      <c r="G49" s="10">
        <f t="shared" ref="G49:G50" si="16">+B49-F49</f>
        <v>-21082672.43</v>
      </c>
    </row>
    <row r="50" spans="1:7" x14ac:dyDescent="0.2">
      <c r="A50" s="11" t="s">
        <v>52</v>
      </c>
      <c r="B50" s="10">
        <f>SUM(B51:B54)</f>
        <v>294756667</v>
      </c>
      <c r="C50" s="10">
        <f t="shared" ref="C50:F50" si="17">SUM(C51:C54)</f>
        <v>4458695848.0900002</v>
      </c>
      <c r="D50" s="10">
        <f t="shared" si="17"/>
        <v>4753452515.0900002</v>
      </c>
      <c r="E50" s="10">
        <f t="shared" si="17"/>
        <v>1661354971.9400001</v>
      </c>
      <c r="F50" s="10">
        <f t="shared" si="17"/>
        <v>1661354971.9400001</v>
      </c>
      <c r="G50" s="10">
        <f t="shared" si="16"/>
        <v>-1366598304.9400001</v>
      </c>
    </row>
    <row r="51" spans="1:7" x14ac:dyDescent="0.2">
      <c r="A51" s="12" t="s">
        <v>53</v>
      </c>
      <c r="B51" s="10"/>
      <c r="C51" s="10"/>
      <c r="D51" s="10">
        <f t="shared" ref="D51:D54" si="18">B51+C51</f>
        <v>0</v>
      </c>
      <c r="E51" s="10"/>
      <c r="F51" s="10"/>
      <c r="G51" s="10">
        <f t="shared" ref="G51:G53" si="19">F51-B51</f>
        <v>0</v>
      </c>
    </row>
    <row r="52" spans="1:7" x14ac:dyDescent="0.2">
      <c r="A52" s="12" t="s">
        <v>54</v>
      </c>
      <c r="B52" s="10"/>
      <c r="C52" s="10"/>
      <c r="D52" s="10">
        <f t="shared" si="18"/>
        <v>0</v>
      </c>
      <c r="E52" s="10"/>
      <c r="F52" s="10"/>
      <c r="G52" s="10">
        <f t="shared" si="19"/>
        <v>0</v>
      </c>
    </row>
    <row r="53" spans="1:7" x14ac:dyDescent="0.2">
      <c r="A53" s="12" t="s">
        <v>55</v>
      </c>
      <c r="B53" s="10"/>
      <c r="C53" s="10"/>
      <c r="D53" s="10">
        <f t="shared" si="18"/>
        <v>0</v>
      </c>
      <c r="E53" s="10"/>
      <c r="F53" s="10"/>
      <c r="G53" s="10">
        <f t="shared" si="19"/>
        <v>0</v>
      </c>
    </row>
    <row r="54" spans="1:7" x14ac:dyDescent="0.2">
      <c r="A54" s="12" t="s">
        <v>56</v>
      </c>
      <c r="B54" s="10">
        <v>294756667</v>
      </c>
      <c r="C54" s="10">
        <v>4458695848.0900002</v>
      </c>
      <c r="D54" s="10">
        <f t="shared" si="18"/>
        <v>4753452515.0900002</v>
      </c>
      <c r="E54" s="10">
        <v>1661354971.9400001</v>
      </c>
      <c r="F54" s="10">
        <v>1661354971.9400001</v>
      </c>
      <c r="G54" s="10">
        <f t="shared" ref="G54" si="20">+B54-F54</f>
        <v>-1366598304.9400001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21">SUM(C56:C57)</f>
        <v>0</v>
      </c>
      <c r="D55" s="10">
        <f t="shared" si="21"/>
        <v>0</v>
      </c>
      <c r="E55" s="10">
        <f t="shared" si="21"/>
        <v>0</v>
      </c>
      <c r="F55" s="10">
        <f t="shared" si="21"/>
        <v>0</v>
      </c>
      <c r="G55" s="10">
        <f t="shared" si="21"/>
        <v>0</v>
      </c>
    </row>
    <row r="56" spans="1:7" x14ac:dyDescent="0.2">
      <c r="A56" s="12" t="s">
        <v>58</v>
      </c>
      <c r="B56" s="10"/>
      <c r="C56" s="10"/>
      <c r="D56" s="10">
        <f t="shared" ref="D56:D59" si="22">B56+C56</f>
        <v>0</v>
      </c>
      <c r="E56" s="10"/>
      <c r="F56" s="10"/>
      <c r="G56" s="10">
        <f t="shared" ref="G56:G59" si="23">F56-B56</f>
        <v>0</v>
      </c>
    </row>
    <row r="57" spans="1:7" x14ac:dyDescent="0.2">
      <c r="A57" s="12" t="s">
        <v>59</v>
      </c>
      <c r="B57" s="10"/>
      <c r="C57" s="10"/>
      <c r="D57" s="10">
        <f t="shared" si="22"/>
        <v>0</v>
      </c>
      <c r="E57" s="10"/>
      <c r="F57" s="10"/>
      <c r="G57" s="10">
        <f t="shared" si="23"/>
        <v>0</v>
      </c>
    </row>
    <row r="58" spans="1:7" x14ac:dyDescent="0.2">
      <c r="A58" s="11" t="s">
        <v>60</v>
      </c>
      <c r="B58" s="10"/>
      <c r="C58" s="10"/>
      <c r="D58" s="10">
        <f t="shared" si="22"/>
        <v>0</v>
      </c>
      <c r="E58" s="10"/>
      <c r="F58" s="10"/>
      <c r="G58" s="10">
        <f t="shared" si="23"/>
        <v>0</v>
      </c>
    </row>
    <row r="59" spans="1:7" x14ac:dyDescent="0.2">
      <c r="A59" s="11" t="s">
        <v>61</v>
      </c>
      <c r="B59" s="10"/>
      <c r="C59" s="10"/>
      <c r="D59" s="10">
        <f t="shared" si="22"/>
        <v>0</v>
      </c>
      <c r="E59" s="10"/>
      <c r="F59" s="10"/>
      <c r="G59" s="10">
        <f t="shared" si="23"/>
        <v>0</v>
      </c>
    </row>
    <row r="60" spans="1:7" x14ac:dyDescent="0.2">
      <c r="A60" s="9" t="s">
        <v>62</v>
      </c>
      <c r="B60" s="23">
        <f t="shared" ref="B60:G60" si="24">B41+B50+B55+B58+B59</f>
        <v>3249580568</v>
      </c>
      <c r="C60" s="23">
        <f t="shared" si="24"/>
        <v>4485173857.4700003</v>
      </c>
      <c r="D60" s="23">
        <f t="shared" si="24"/>
        <v>7734754425.4699993</v>
      </c>
      <c r="E60" s="23">
        <f t="shared" si="24"/>
        <v>3132391216.1300001</v>
      </c>
      <c r="F60" s="23">
        <f t="shared" si="24"/>
        <v>3132391216.1300001</v>
      </c>
      <c r="G60" s="23">
        <f t="shared" si="24"/>
        <v>117189351.86999989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5">SUM(C63)</f>
        <v>0</v>
      </c>
      <c r="D62" s="23">
        <f t="shared" si="25"/>
        <v>0</v>
      </c>
      <c r="E62" s="23">
        <f t="shared" si="25"/>
        <v>0</v>
      </c>
      <c r="F62" s="23">
        <f t="shared" si="25"/>
        <v>0</v>
      </c>
      <c r="G62" s="23">
        <f t="shared" si="25"/>
        <v>0</v>
      </c>
    </row>
    <row r="63" spans="1:7" x14ac:dyDescent="0.2">
      <c r="A63" s="11" t="s">
        <v>64</v>
      </c>
      <c r="B63" s="10"/>
      <c r="C63" s="10"/>
      <c r="D63" s="10">
        <f t="shared" ref="D63" si="26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7">B37+B60+B62</f>
        <v>5932898360.6800003</v>
      </c>
      <c r="C65" s="23">
        <f t="shared" si="27"/>
        <v>4877370727.8699999</v>
      </c>
      <c r="D65" s="23">
        <f t="shared" si="27"/>
        <v>10810269088.549999</v>
      </c>
      <c r="E65" s="23">
        <f t="shared" si="27"/>
        <v>4689680233.7299995</v>
      </c>
      <c r="F65" s="23">
        <f t="shared" si="27"/>
        <v>4689680233.7299995</v>
      </c>
      <c r="G65" s="23">
        <f t="shared" si="27"/>
        <v>1243218126.9499998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8">B68+C68</f>
        <v>0</v>
      </c>
      <c r="E68" s="10"/>
      <c r="F68" s="10"/>
      <c r="G68" s="10">
        <f t="shared" ref="G68:G69" si="29">F68-B68</f>
        <v>0</v>
      </c>
    </row>
    <row r="69" spans="1:7" x14ac:dyDescent="0.2">
      <c r="A69" s="11" t="s">
        <v>68</v>
      </c>
      <c r="B69" s="10"/>
      <c r="C69" s="10"/>
      <c r="D69" s="10">
        <f t="shared" si="28"/>
        <v>0</v>
      </c>
      <c r="E69" s="10"/>
      <c r="F69" s="10"/>
      <c r="G69" s="10">
        <f t="shared" si="29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30">C68+C69</f>
        <v>0</v>
      </c>
      <c r="D70" s="13">
        <f t="shared" si="30"/>
        <v>0</v>
      </c>
      <c r="E70" s="13">
        <f t="shared" si="30"/>
        <v>0</v>
      </c>
      <c r="F70" s="13">
        <f t="shared" si="30"/>
        <v>0</v>
      </c>
      <c r="G70" s="13">
        <f t="shared" si="30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 t="s">
        <v>72</v>
      </c>
      <c r="B73" s="26"/>
      <c r="C73" s="26"/>
      <c r="D73" s="26"/>
      <c r="E73" s="26"/>
      <c r="F73" s="26"/>
      <c r="G73" s="26"/>
    </row>
    <row r="74" spans="1:7" ht="12.75" x14ac:dyDescent="0.2">
      <c r="B74" s="29"/>
      <c r="C74" s="29"/>
      <c r="D74" s="29"/>
      <c r="E74" s="29"/>
      <c r="F74" s="29"/>
      <c r="G74" s="29"/>
    </row>
    <row r="76" spans="1:7" ht="12.75" x14ac:dyDescent="0.2">
      <c r="B76" s="28"/>
      <c r="C76" s="28"/>
      <c r="D76" s="28"/>
      <c r="E76" s="28"/>
      <c r="F76" s="28"/>
      <c r="G76" s="28"/>
    </row>
    <row r="78" spans="1:7" x14ac:dyDescent="0.2">
      <c r="B78" s="27"/>
      <c r="C78" s="27"/>
      <c r="D78" s="27"/>
      <c r="E78" s="27"/>
      <c r="F78" s="27"/>
      <c r="G78" s="27"/>
    </row>
    <row r="80" spans="1:7" x14ac:dyDescent="0.2">
      <c r="B80" s="27"/>
      <c r="C80" s="27"/>
      <c r="D80" s="27"/>
      <c r="E80" s="27"/>
      <c r="F80" s="27"/>
      <c r="G80" s="27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scale="5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 2T 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2020-12-21T22:15:56Z</cp:lastPrinted>
  <dcterms:created xsi:type="dcterms:W3CDTF">2017-01-11T17:22:08Z</dcterms:created>
  <dcterms:modified xsi:type="dcterms:W3CDTF">2020-12-21T22:15:57Z</dcterms:modified>
</cp:coreProperties>
</file>