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1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3"/>
  <c r="C14" l="1"/>
  <c r="B14"/>
  <c r="B6"/>
  <c r="C6"/>
  <c r="C38" l="1"/>
  <c r="B38"/>
  <c r="C35"/>
  <c r="B35"/>
  <c r="F72" l="1"/>
  <c r="E72"/>
  <c r="F65"/>
  <c r="E65"/>
  <c r="F60"/>
  <c r="E60"/>
  <c r="C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F6"/>
  <c r="E6"/>
  <c r="E76" l="1"/>
  <c r="F76"/>
  <c r="F44"/>
  <c r="F56" s="1"/>
  <c r="E44"/>
  <c r="E56" s="1"/>
  <c r="B44"/>
  <c r="B59" s="1"/>
  <c r="C44"/>
  <c r="C59" s="1"/>
  <c r="E78" l="1"/>
  <c r="F78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<sst xmlns="http://schemas.openxmlformats.org/spreadsheetml/2006/main" count="121" uniqueCount="120">
  <si>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</si>
  <si>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</si>
  <si>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</si>
  <si>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</si>
  <si>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</si>
  <si>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</si>
  <si>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</si>
  <si>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</si>
  <si>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</si>
  <si>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</si>
  <si>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</si>
  <si>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</si>
  <si>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</si>
  <si>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</si>
  <si>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</si>
  <si>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</si>
  <si>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</si>
  <si>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</si>
  <si>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</si>
  <si>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</si>
  <si>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</si>
  <si>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</si>
  <si>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</si>
  <si>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</si>
  <si>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</si>
  <si>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</si>
  <si>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</si>
  <si>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</si>
  <si>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</si>
  <si>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</si>
  <si>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</si>
  <si>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</si>
  <si>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</si>
  <si>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</si>
  <si>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</si>
  <si>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</si>
  <si>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</si>
  <si>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</si>
  <si>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</si>
  <si>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</si>
  <si>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</si>
  <si>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</si>
  <si>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</si>
  <si>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</si>
  <si>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</si>
  <si>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</si>
  <si>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</si>
  <si>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</si>
  <si>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</si>
  <si>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</si>
  <si>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</si>
  <si>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</si>
  <si>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</si>
  <si>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</si>
  <si>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</si>
  <si>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</si>
  <si>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</si>
  <si>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</si>
  <si>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</si>
  <si>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</si>
  <si>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</si>
  <si>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</si>
  <si>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</si>
  <si>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</si>
  <si>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</si>
  <si>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</si>
  <si>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</si>
  <si>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</si>
  <si>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</si>
  <si>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</si>
  <si>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</si>
  <si>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</si>
  <si>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</si>
  <si>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</si>
  <si>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</si>
  <si>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</si>
  <si>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</si>
  <si>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</si>
  <si>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</si>
  <si>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</si>
  <si>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</si>
  <si>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</si>
  <si>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</si>
  <si>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</si>
  <si>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</si>
  <si>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</si>
  <si>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</si>
  <si>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</si>
  <si>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</si>
  <si>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</si>
  <si>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</si>
  <si>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</si>
  <si>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</si>
  <si>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</si>
  <si>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</si>
  <si>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</si>
  <si>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</si>
  <si>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</si>
  <si>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</si>
  <si>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</si>
  <si>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</si>
  <si>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</si>
  <si>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</si>
  <si>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</si>
  <si>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</si>
  <si>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</si>
  <si>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</si>
  <si>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</si>
  <si>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</si>
  <si>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</si>
  <si>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</si>
  <si>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</si>
  <si>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</si>
  <si>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</si>
  <si>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</si>
  <si>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</si>
  <si>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</si>
  <si>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</si>
  <si>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</si>
  <si>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DE SALUD PUBLICA DEL ESTADO DE GUANAJUATO
Estado de Situación Financiera Detallado - LDF
al 31 de Diciembre de 2016 y al 31 de Diciembre de 2015
PESOS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</si>
</sst>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9"/>
  <sheetViews>
    <sheetView tabSelected="1" zoomScale="120" zoomScaleNormal="120" workbookViewId="0">
      <selection sqref="A1:F1"/>
    </sheetView>
  </sheetViews>
  <sheetFormatPr baseColWidth="10" defaultRowHeight="11.25"/>
  <cols>
    <col min="1" max="1" width="65.83203125" style="18" customWidth="1"/>
    <col min="2" max="3" width="15.83203125" style="18" bestFit="1" customWidth="1"/>
    <col min="4" max="4" width="65.83203125" style="18" customWidth="1"/>
    <col min="5" max="6" width="15.1640625" style="18" bestFit="1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2016</v>
      </c>
      <c r="C2" s="2">
        <v>2015</v>
      </c>
      <c r="D2" s="1" t="s">
        <v>0</v>
      </c>
      <c r="E2" s="2">
        <v>2016</v>
      </c>
      <c r="F2" s="2">
        <v>2015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2189360603.0799999</v>
      </c>
      <c r="C6" s="9">
        <f>SUM(C7:C13)</f>
        <v>2641101292.0999999</v>
      </c>
      <c r="D6" s="5" t="s">
        <v>6</v>
      </c>
      <c r="E6" s="9">
        <f>SUM(E7:E15)</f>
        <v>905517641.79999995</v>
      </c>
      <c r="F6" s="9">
        <f>SUM(F7:F15)</f>
        <v>418825987.76999998</v>
      </c>
    </row>
    <row r="7" spans="1:6">
      <c r="A7" s="10" t="s">
        <v>7</v>
      </c>
      <c r="B7" s="9">
        <v>13340</v>
      </c>
      <c r="C7" s="9">
        <v>13340</v>
      </c>
      <c r="D7" s="11" t="s">
        <v>8</v>
      </c>
      <c r="E7" s="9">
        <v>-12002507.42</v>
      </c>
      <c r="F7" s="9">
        <v>56642538.640000001</v>
      </c>
    </row>
    <row r="8" spans="1:6">
      <c r="A8" s="10" t="s">
        <v>9</v>
      </c>
      <c r="B8" s="9">
        <v>2189347263.0799999</v>
      </c>
      <c r="C8" s="9">
        <v>2641087952.0999999</v>
      </c>
      <c r="D8" s="11" t="s">
        <v>10</v>
      </c>
      <c r="E8" s="9">
        <v>178507747.72999999</v>
      </c>
      <c r="F8" s="9">
        <v>99205842.769999996</v>
      </c>
    </row>
    <row r="9" spans="1:6">
      <c r="A9" s="10" t="s">
        <v>11</v>
      </c>
      <c r="B9" s="9"/>
      <c r="C9" s="9"/>
      <c r="D9" s="11" t="s">
        <v>12</v>
      </c>
      <c r="E9" s="9">
        <v>84205714.109999999</v>
      </c>
      <c r="F9" s="9">
        <v>-1271323.78</v>
      </c>
    </row>
    <row r="10" spans="1:6">
      <c r="A10" s="10" t="s">
        <v>13</v>
      </c>
      <c r="B10" s="9"/>
      <c r="C10" s="9"/>
      <c r="D10" s="11" t="s">
        <v>14</v>
      </c>
      <c r="E10" s="9">
        <v>113170715.67</v>
      </c>
      <c r="F10" s="9">
        <v>100620381.5</v>
      </c>
    </row>
    <row r="11" spans="1:6">
      <c r="A11" s="10" t="s">
        <v>15</v>
      </c>
      <c r="B11" s="9"/>
      <c r="C11" s="9"/>
      <c r="D11" s="11" t="s">
        <v>16</v>
      </c>
      <c r="E11" s="9">
        <v>0</v>
      </c>
      <c r="F11" s="9">
        <v>276000</v>
      </c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128854708.37</v>
      </c>
      <c r="F13" s="9">
        <v>95207558.420000002</v>
      </c>
    </row>
    <row r="14" spans="1:6">
      <c r="A14" s="3" t="s">
        <v>21</v>
      </c>
      <c r="B14" s="9">
        <f>SUM(B15:B21)</f>
        <v>328264993.68000001</v>
      </c>
      <c r="C14" s="9">
        <f>SUM(C15:C21)</f>
        <v>400254477.09999996</v>
      </c>
      <c r="D14" s="11" t="s">
        <v>22</v>
      </c>
      <c r="E14" s="9"/>
      <c r="F14" s="9"/>
    </row>
    <row r="15" spans="1:6">
      <c r="A15" s="10" t="s">
        <v>23</v>
      </c>
      <c r="B15" s="9">
        <v>0</v>
      </c>
      <c r="C15" s="9">
        <v>0</v>
      </c>
      <c r="D15" s="11" t="s">
        <v>24</v>
      </c>
      <c r="E15" s="9">
        <v>412781263.33999997</v>
      </c>
      <c r="F15" s="9">
        <v>68144990.219999999</v>
      </c>
    </row>
    <row r="16" spans="1:6">
      <c r="A16" s="10" t="s">
        <v>25</v>
      </c>
      <c r="B16" s="9">
        <v>302994312.68000001</v>
      </c>
      <c r="C16" s="9">
        <v>339412856.57999998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25270681</v>
      </c>
      <c r="C17" s="9">
        <v>60818999.520000003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0</v>
      </c>
      <c r="C19" s="9">
        <v>22621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472511138.37</v>
      </c>
      <c r="C22" s="9">
        <f>SUM(C23:C27)</f>
        <v>193408885.97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>
        <v>28338596.350000001</v>
      </c>
      <c r="C23" s="9">
        <v>28338596.350000001</v>
      </c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>
        <v>444172542.01999998</v>
      </c>
      <c r="C26" s="9">
        <v>165070289.62</v>
      </c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86554166.5</v>
      </c>
      <c r="C28" s="9">
        <f>SUM(C29:C33)</f>
        <v>98251138.310000002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86554166.5</v>
      </c>
      <c r="C29" s="9">
        <v>98251138.310000002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9634000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>
        <v>9634000</v>
      </c>
      <c r="C39" s="9">
        <v>0</v>
      </c>
      <c r="D39" s="5" t="s">
        <v>72</v>
      </c>
      <c r="E39" s="9">
        <f>SUM(E40:E42)</f>
        <v>145.08999999999997</v>
      </c>
      <c r="F39" s="9">
        <f>SUM(F40:F42)</f>
        <v>220.04</v>
      </c>
    </row>
    <row r="40" spans="1:6">
      <c r="A40" s="10" t="s">
        <v>73</v>
      </c>
      <c r="B40" s="9"/>
      <c r="C40" s="9"/>
      <c r="D40" s="11" t="s">
        <v>74</v>
      </c>
      <c r="E40" s="9">
        <v>260.39</v>
      </c>
      <c r="F40" s="9">
        <v>0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-115.3</v>
      </c>
      <c r="F42" s="9">
        <v>220.04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3086324901.6299996</v>
      </c>
      <c r="C44" s="7">
        <f>C6+C14+C22+C28+C34+C35+C38</f>
        <v>3333015793.4799995</v>
      </c>
      <c r="D44" s="8" t="s">
        <v>80</v>
      </c>
      <c r="E44" s="7">
        <f>E6+E16+E20+E23+E24+E28+E35+E39</f>
        <v>905517786.88999999</v>
      </c>
      <c r="F44" s="7">
        <f>F6+F16+F20+F23+F24+F28+F35+F39</f>
        <v>418826207.81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3544219569.2800002</v>
      </c>
      <c r="C49" s="9">
        <v>3100016072.1700001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3156997165.9699998</v>
      </c>
      <c r="C50" s="9">
        <v>3087448380.5700002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-1810804196.8</v>
      </c>
      <c r="C52" s="9">
        <v>-1639251020.74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905517786.88999999</v>
      </c>
      <c r="F56" s="7">
        <f>F54+F44</f>
        <v>418826207.81</v>
      </c>
    </row>
    <row r="57" spans="1:6">
      <c r="A57" s="12" t="s">
        <v>100</v>
      </c>
      <c r="B57" s="7">
        <f>SUM(B47:B55)</f>
        <v>4890412538.4499998</v>
      </c>
      <c r="C57" s="7">
        <f>SUM(C47:C55)</f>
        <v>4548213432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7976737440.0799999</v>
      </c>
      <c r="C59" s="7">
        <f>C44+C57</f>
        <v>7881229225.4799995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4425128332.0500002</v>
      </c>
      <c r="F60" s="9">
        <f>SUM(F61:F63)</f>
        <v>4124437140.9099998</v>
      </c>
    </row>
    <row r="61" spans="1:6">
      <c r="A61" s="13"/>
      <c r="B61" s="9"/>
      <c r="C61" s="9"/>
      <c r="D61" s="5" t="s">
        <v>104</v>
      </c>
      <c r="E61" s="9">
        <v>4416018731.9499998</v>
      </c>
      <c r="F61" s="9">
        <v>4115327540.8099999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9109600.0999999996</v>
      </c>
      <c r="F63" s="9">
        <v>9109600.0999999996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2646091321.1399999</v>
      </c>
      <c r="F65" s="9">
        <f>SUM(F66:F70)</f>
        <v>3337965876.7599998</v>
      </c>
    </row>
    <row r="66" spans="1:6">
      <c r="A66" s="13"/>
      <c r="B66" s="9"/>
      <c r="C66" s="9"/>
      <c r="D66" s="5" t="s">
        <v>108</v>
      </c>
      <c r="E66" s="9">
        <v>-932852287.09000003</v>
      </c>
      <c r="F66" s="9">
        <v>-438797412.38</v>
      </c>
    </row>
    <row r="67" spans="1:6">
      <c r="A67" s="13"/>
      <c r="B67" s="9"/>
      <c r="C67" s="9"/>
      <c r="D67" s="5" t="s">
        <v>109</v>
      </c>
      <c r="E67" s="9">
        <v>3511272770.9699998</v>
      </c>
      <c r="F67" s="9">
        <v>3713529302.7399998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67670837.260000005</v>
      </c>
      <c r="F70" s="9">
        <v>63233986.399999999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7071219653.1900005</v>
      </c>
      <c r="F76" s="7">
        <f>F60+F65+F72</f>
        <v>7462403017.6700001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7976737440.0800009</v>
      </c>
      <c r="F78" s="7">
        <f>F56+F76</f>
        <v>7881229225.4800005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2017-01-11T17:17:46Z</dcterms:created>
  <dcterms:modified xsi:type="dcterms:W3CDTF">2018-11-30T20:28:19Z</dcterms:modified>
</cp:coreProperties>
</file>