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/>
  <c r="E31"/>
  <c r="E27"/>
  <c r="E23"/>
  <c r="E19"/>
  <c r="E9"/>
  <c r="C41" l="1"/>
  <c r="C38"/>
  <c r="C31"/>
  <c r="C25"/>
  <c r="C17"/>
  <c r="F75"/>
  <c r="E75"/>
  <c r="F68"/>
  <c r="E68"/>
  <c r="F63"/>
  <c r="E63"/>
  <c r="C60"/>
  <c r="B60"/>
  <c r="F57"/>
  <c r="E57"/>
  <c r="F42"/>
  <c r="E42"/>
  <c r="E47" s="1"/>
  <c r="B41"/>
  <c r="F38"/>
  <c r="B38"/>
  <c r="F31"/>
  <c r="B31"/>
  <c r="F27"/>
  <c r="B25"/>
  <c r="F23"/>
  <c r="F19"/>
  <c r="B17"/>
  <c r="F9"/>
  <c r="C9"/>
  <c r="B9"/>
  <c r="C47" l="1"/>
  <c r="C62" s="1"/>
  <c r="B47"/>
  <c r="B62" s="1"/>
  <c r="F79"/>
  <c r="E79"/>
  <c r="F47"/>
  <c r="F59" s="1"/>
  <c r="E59"/>
  <c r="F81" l="1"/>
  <c r="E8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<sst xmlns="http://schemas.openxmlformats.org/spreadsheetml/2006/main" count="126" uniqueCount="125">
  <si>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</si>
  <si>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</si>
  <si>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</si>
  <si>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</si>
  <si>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</si>
  <si>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</si>
  <si>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</si>
  <si>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</si>
  <si>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</si>
  <si>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</si>
  <si>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</si>
  <si>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</si>
  <si>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</si>
  <si>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</si>
  <si>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</si>
  <si>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</si>
  <si>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</si>
  <si>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</si>
  <si>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</si>
  <si>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</si>
  <si>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</si>
  <si>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</si>
  <si>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</si>
  <si>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</si>
  <si>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</si>
  <si>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</si>
  <si>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</si>
  <si>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</si>
  <si>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</si>
  <si>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</si>
  <si>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</si>
  <si>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</si>
  <si>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</si>
  <si>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</si>
  <si>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</si>
  <si>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</si>
  <si>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</si>
  <si>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</si>
  <si>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</si>
  <si>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</si>
  <si>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</si>
  <si>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</si>
  <si>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</si>
  <si>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</si>
  <si>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</si>
  <si>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</si>
  <si>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</si>
  <si>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</si>
  <si>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</si>
  <si>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</si>
  <si>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</si>
  <si>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</si>
  <si>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</si>
  <si>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</si>
  <si>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</si>
  <si>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</si>
  <si>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</si>
  <si>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</si>
  <si>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</si>
  <si>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</si>
  <si>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</si>
  <si>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</si>
  <si>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</si>
  <si>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</si>
  <si>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</si>
  <si>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</si>
  <si>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</si>
  <si>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</si>
  <si>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</si>
  <si>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</si>
  <si>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</si>
  <si>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</si>
  <si>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</si>
  <si>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</si>
  <si>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</si>
  <si>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</si>
  <si>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</si>
  <si>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</si>
  <si>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</si>
  <si>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</si>
  <si>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</si>
  <si>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</si>
  <si>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</si>
  <si>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</si>
  <si>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</si>
  <si>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</si>
  <si>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</si>
  <si>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</si>
  <si>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</si>
  <si>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</si>
  <si>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</si>
  <si>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</si>
  <si>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</si>
  <si>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</si>
  <si>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</si>
  <si>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</si>
  <si>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</si>
  <si>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</si>
  <si>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</si>
  <si>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</si>
  <si>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</si>
  <si>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</si>
  <si>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</si>
  <si>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</si>
  <si>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</si>
  <si>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</si>
  <si>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</si>
  <si>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</si>
  <si>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</si>
  <si>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</si>
  <si>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</si>
  <si>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</si>
  <si>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</si>
  <si>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</si>
  <si>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</si>
  <si>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</si>
  <si>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</si>
  <si>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</si>
  <si>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</si>
  <si>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</si>
  <si>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</si>
  <si>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</si>
  <si>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DE SALUD PUBLICA DEL ESTADO DE GUANAJUATO</t>
  </si>
  <si>
    <t>al 31 de Diciembre de 2018 y al 30 de Septiembre de 2019</t>
  </si>
  <si>
    <t>31 de diciembre de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</si>
</sst>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83"/>
  <sheetViews>
    <sheetView tabSelected="1" workbookViewId="0">
      <selection activeCell="A16" sqref="A16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7" t="s">
        <v>0</v>
      </c>
      <c r="B1" s="37"/>
      <c r="C1" s="37"/>
      <c r="D1" s="37"/>
      <c r="E1" s="37"/>
      <c r="F1" s="37"/>
    </row>
    <row r="2" spans="1:6">
      <c r="A2" s="38" t="s">
        <v>122</v>
      </c>
      <c r="B2" s="39"/>
      <c r="C2" s="39"/>
      <c r="D2" s="39"/>
      <c r="E2" s="39"/>
      <c r="F2" s="40"/>
    </row>
    <row r="3" spans="1:6">
      <c r="A3" s="41" t="s">
        <v>1</v>
      </c>
      <c r="B3" s="42"/>
      <c r="C3" s="42"/>
      <c r="D3" s="42"/>
      <c r="E3" s="42"/>
      <c r="F3" s="43"/>
    </row>
    <row r="4" spans="1:6">
      <c r="A4" s="44" t="s">
        <v>123</v>
      </c>
      <c r="B4" s="45"/>
      <c r="C4" s="45"/>
      <c r="D4" s="45"/>
      <c r="E4" s="45"/>
      <c r="F4" s="46"/>
    </row>
    <row r="5" spans="1:6">
      <c r="A5" s="47" t="s">
        <v>2</v>
      </c>
      <c r="B5" s="48"/>
      <c r="C5" s="48"/>
      <c r="D5" s="48"/>
      <c r="E5" s="48"/>
      <c r="F5" s="49"/>
    </row>
    <row r="6" spans="1:6" s="6" customFormat="1" ht="30">
      <c r="A6" s="2" t="s">
        <v>3</v>
      </c>
      <c r="B6" s="3">
        <v>2019</v>
      </c>
      <c r="C6" s="4" t="s">
        <v>124</v>
      </c>
      <c r="D6" s="5" t="s">
        <v>4</v>
      </c>
      <c r="E6" s="3">
        <v>2019</v>
      </c>
      <c r="F6" s="4" t="s">
        <v>124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2447295488.6799998</v>
      </c>
      <c r="C9" s="32">
        <f>SUM(C10:C16)</f>
        <v>1902696567.6800001</v>
      </c>
      <c r="D9" s="20" t="s">
        <v>10</v>
      </c>
      <c r="E9" s="32">
        <f>SUM(E10:E18)</f>
        <v>401479656.03000003</v>
      </c>
      <c r="F9" s="32">
        <f>SUM(F10:F18)</f>
        <v>944332425.45000005</v>
      </c>
    </row>
    <row r="10" spans="1:6">
      <c r="A10" s="14" t="s">
        <v>11</v>
      </c>
      <c r="B10" s="36">
        <v>20000</v>
      </c>
      <c r="C10" s="36">
        <v>0</v>
      </c>
      <c r="D10" s="21" t="s">
        <v>12</v>
      </c>
      <c r="E10" s="36">
        <v>8660371.0899999999</v>
      </c>
      <c r="F10" s="36">
        <v>-14888543.470000001</v>
      </c>
    </row>
    <row r="11" spans="1:6">
      <c r="A11" s="14" t="s">
        <v>13</v>
      </c>
      <c r="B11" s="36">
        <v>2447275488.6799998</v>
      </c>
      <c r="C11" s="36">
        <v>1902696567.6800001</v>
      </c>
      <c r="D11" s="21" t="s">
        <v>14</v>
      </c>
      <c r="E11" s="36">
        <v>14648316.210000001</v>
      </c>
      <c r="F11" s="36">
        <v>43062065.140000001</v>
      </c>
    </row>
    <row r="12" spans="1:6">
      <c r="A12" s="14" t="s">
        <v>15</v>
      </c>
      <c r="B12" s="32">
        <v>0</v>
      </c>
      <c r="C12" s="32">
        <v>0</v>
      </c>
      <c r="D12" s="21" t="s">
        <v>16</v>
      </c>
      <c r="E12" s="36">
        <v>3309230.16</v>
      </c>
      <c r="F12" s="36">
        <v>1318793.55</v>
      </c>
    </row>
    <row r="13" spans="1:6">
      <c r="A13" s="14" t="s">
        <v>17</v>
      </c>
      <c r="B13" s="32">
        <v>0</v>
      </c>
      <c r="C13" s="32">
        <v>0</v>
      </c>
      <c r="D13" s="21" t="s">
        <v>18</v>
      </c>
      <c r="E13" s="36">
        <v>122207180.84999999</v>
      </c>
      <c r="F13" s="36">
        <v>144697522.19999999</v>
      </c>
    </row>
    <row r="14" spans="1:6">
      <c r="A14" s="14" t="s">
        <v>19</v>
      </c>
      <c r="B14" s="32">
        <v>0</v>
      </c>
      <c r="C14" s="32">
        <v>0</v>
      </c>
      <c r="D14" s="21" t="s">
        <v>20</v>
      </c>
      <c r="E14" s="32">
        <v>0</v>
      </c>
      <c r="F14" s="32">
        <v>0</v>
      </c>
    </row>
    <row r="15" spans="1:6">
      <c r="A15" s="14" t="s">
        <v>21</v>
      </c>
      <c r="B15" s="32">
        <v>0</v>
      </c>
      <c r="C15" s="32">
        <v>0</v>
      </c>
      <c r="D15" s="21" t="s">
        <v>22</v>
      </c>
      <c r="E15" s="32">
        <v>0</v>
      </c>
      <c r="F15" s="32">
        <v>0</v>
      </c>
    </row>
    <row r="16" spans="1:6">
      <c r="A16" s="14" t="s">
        <v>23</v>
      </c>
      <c r="B16" s="32">
        <v>0</v>
      </c>
      <c r="C16" s="32">
        <v>0</v>
      </c>
      <c r="D16" s="21" t="s">
        <v>24</v>
      </c>
      <c r="E16" s="36">
        <v>173702157.43000001</v>
      </c>
      <c r="F16" s="36">
        <v>129185641.31</v>
      </c>
    </row>
    <row r="17" spans="1:6">
      <c r="A17" s="13" t="s">
        <v>25</v>
      </c>
      <c r="B17" s="32">
        <f>SUM(B18:B24)</f>
        <v>664735151.61000001</v>
      </c>
      <c r="C17" s="32">
        <f>SUM(C18:C24)</f>
        <v>184454867.65000001</v>
      </c>
      <c r="D17" s="21" t="s">
        <v>26</v>
      </c>
      <c r="E17" s="32">
        <v>0</v>
      </c>
      <c r="F17" s="32">
        <v>0</v>
      </c>
    </row>
    <row r="18" spans="1:6">
      <c r="A18" s="15" t="s">
        <v>27</v>
      </c>
      <c r="B18" s="32">
        <v>0</v>
      </c>
      <c r="C18" s="32">
        <v>0</v>
      </c>
      <c r="D18" s="21" t="s">
        <v>28</v>
      </c>
      <c r="E18" s="36">
        <v>78952400.290000007</v>
      </c>
      <c r="F18" s="36">
        <v>640956946.72000003</v>
      </c>
    </row>
    <row r="19" spans="1:6">
      <c r="A19" s="15" t="s">
        <v>29</v>
      </c>
      <c r="B19" s="36">
        <v>611138135.59000003</v>
      </c>
      <c r="C19" s="36">
        <v>136968117.31999999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6">
        <v>53597016.020000003</v>
      </c>
      <c r="C20" s="36">
        <v>14646696.300000001</v>
      </c>
      <c r="D20" s="21" t="s">
        <v>32</v>
      </c>
      <c r="E20" s="36">
        <v>0</v>
      </c>
      <c r="F20" s="36">
        <v>0</v>
      </c>
    </row>
    <row r="21" spans="1:6">
      <c r="A21" s="15" t="s">
        <v>33</v>
      </c>
      <c r="B21" s="32">
        <v>0</v>
      </c>
      <c r="C21" s="32">
        <v>0</v>
      </c>
      <c r="D21" s="21" t="s">
        <v>34</v>
      </c>
      <c r="E21" s="36">
        <v>0</v>
      </c>
      <c r="F21" s="36">
        <v>0</v>
      </c>
    </row>
    <row r="22" spans="1:6">
      <c r="A22" s="15" t="s">
        <v>35</v>
      </c>
      <c r="B22" s="32">
        <v>0</v>
      </c>
      <c r="C22" s="32">
        <v>0</v>
      </c>
      <c r="D22" s="21" t="s">
        <v>36</v>
      </c>
      <c r="E22" s="36">
        <v>0</v>
      </c>
      <c r="F22" s="36">
        <v>0</v>
      </c>
    </row>
    <row r="23" spans="1:6">
      <c r="A23" s="15" t="s">
        <v>37</v>
      </c>
      <c r="B23" s="32">
        <v>0</v>
      </c>
      <c r="C23" s="32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6">
        <v>0</v>
      </c>
      <c r="C24" s="36">
        <v>32840054.030000001</v>
      </c>
      <c r="D24" s="21" t="s">
        <v>40</v>
      </c>
      <c r="E24" s="36">
        <v>0</v>
      </c>
      <c r="F24" s="36">
        <v>0</v>
      </c>
    </row>
    <row r="25" spans="1:6">
      <c r="A25" s="13" t="s">
        <v>41</v>
      </c>
      <c r="B25" s="32">
        <f>SUM(B26:B30)</f>
        <v>184100745.94</v>
      </c>
      <c r="C25" s="32">
        <f>SUM(C26:C30)</f>
        <v>336358220.57000005</v>
      </c>
      <c r="D25" s="21" t="s">
        <v>42</v>
      </c>
      <c r="E25" s="36">
        <v>0</v>
      </c>
      <c r="F25" s="36">
        <v>0</v>
      </c>
    </row>
    <row r="26" spans="1:6">
      <c r="A26" s="15" t="s">
        <v>43</v>
      </c>
      <c r="B26" s="36">
        <v>28322324.350000001</v>
      </c>
      <c r="C26" s="36">
        <v>28322324.350000001</v>
      </c>
      <c r="D26" s="20" t="s">
        <v>44</v>
      </c>
      <c r="E26" s="36">
        <v>0</v>
      </c>
      <c r="F26" s="36">
        <v>0</v>
      </c>
    </row>
    <row r="27" spans="1:6">
      <c r="A27" s="15" t="s">
        <v>45</v>
      </c>
      <c r="B27" s="32">
        <v>0</v>
      </c>
      <c r="C27" s="32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>
        <v>0</v>
      </c>
      <c r="C28" s="32">
        <v>0</v>
      </c>
      <c r="D28" s="21" t="s">
        <v>48</v>
      </c>
      <c r="E28" s="36">
        <v>0</v>
      </c>
      <c r="F28" s="36">
        <v>0</v>
      </c>
    </row>
    <row r="29" spans="1:6">
      <c r="A29" s="15" t="s">
        <v>49</v>
      </c>
      <c r="B29" s="36">
        <v>155778421.59</v>
      </c>
      <c r="C29" s="36">
        <v>308035896.22000003</v>
      </c>
      <c r="D29" s="21" t="s">
        <v>50</v>
      </c>
      <c r="E29" s="36">
        <v>0</v>
      </c>
      <c r="F29" s="36">
        <v>0</v>
      </c>
    </row>
    <row r="30" spans="1:6">
      <c r="A30" s="15" t="s">
        <v>51</v>
      </c>
      <c r="B30" s="32">
        <v>0</v>
      </c>
      <c r="C30" s="32">
        <v>0</v>
      </c>
      <c r="D30" s="21" t="s">
        <v>52</v>
      </c>
      <c r="E30" s="36">
        <v>0</v>
      </c>
      <c r="F30" s="36">
        <v>0</v>
      </c>
    </row>
    <row r="31" spans="1:6">
      <c r="A31" s="13" t="s">
        <v>53</v>
      </c>
      <c r="B31" s="32">
        <f>SUM(B32:B36)</f>
        <v>56863425.369999997</v>
      </c>
      <c r="C31" s="32">
        <f>SUM(C32:C36)</f>
        <v>73833474.290000007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6">
        <v>56863425.369999997</v>
      </c>
      <c r="C32" s="36">
        <v>73833474.290000007</v>
      </c>
      <c r="D32" s="21" t="s">
        <v>56</v>
      </c>
      <c r="E32" s="32">
        <v>0</v>
      </c>
      <c r="F32" s="32">
        <v>0</v>
      </c>
    </row>
    <row r="33" spans="1:6">
      <c r="A33" s="15" t="s">
        <v>57</v>
      </c>
      <c r="B33" s="32">
        <v>0</v>
      </c>
      <c r="C33" s="32">
        <v>0</v>
      </c>
      <c r="D33" s="21" t="s">
        <v>58</v>
      </c>
      <c r="E33" s="32">
        <v>0</v>
      </c>
      <c r="F33" s="32">
        <v>0</v>
      </c>
    </row>
    <row r="34" spans="1:6">
      <c r="A34" s="15" t="s">
        <v>59</v>
      </c>
      <c r="B34" s="32">
        <v>0</v>
      </c>
      <c r="C34" s="32">
        <v>0</v>
      </c>
      <c r="D34" s="21" t="s">
        <v>60</v>
      </c>
      <c r="E34" s="32">
        <v>0</v>
      </c>
      <c r="F34" s="32">
        <v>0</v>
      </c>
    </row>
    <row r="35" spans="1:6">
      <c r="A35" s="15" t="s">
        <v>61</v>
      </c>
      <c r="B35" s="32">
        <v>0</v>
      </c>
      <c r="C35" s="32">
        <v>0</v>
      </c>
      <c r="D35" s="21" t="s">
        <v>62</v>
      </c>
      <c r="E35" s="32">
        <v>0</v>
      </c>
      <c r="F35" s="32">
        <v>0</v>
      </c>
    </row>
    <row r="36" spans="1:6">
      <c r="A36" s="15" t="s">
        <v>63</v>
      </c>
      <c r="B36" s="32">
        <v>0</v>
      </c>
      <c r="C36" s="32">
        <v>0</v>
      </c>
      <c r="D36" s="21" t="s">
        <v>64</v>
      </c>
      <c r="E36" s="32">
        <v>0</v>
      </c>
      <c r="F36" s="32">
        <v>0</v>
      </c>
    </row>
    <row r="37" spans="1:6">
      <c r="A37" s="13" t="s">
        <v>65</v>
      </c>
      <c r="B37" s="36">
        <v>0</v>
      </c>
      <c r="C37" s="36">
        <v>0</v>
      </c>
      <c r="D37" s="21" t="s">
        <v>66</v>
      </c>
      <c r="E37" s="32">
        <v>0</v>
      </c>
      <c r="F37" s="32">
        <v>0</v>
      </c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6">
        <v>0</v>
      </c>
      <c r="C39" s="36">
        <v>0</v>
      </c>
      <c r="D39" s="21" t="s">
        <v>70</v>
      </c>
      <c r="E39" s="36">
        <v>0</v>
      </c>
      <c r="F39" s="36">
        <v>0</v>
      </c>
    </row>
    <row r="40" spans="1:6">
      <c r="A40" s="15" t="s">
        <v>71</v>
      </c>
      <c r="B40" s="36">
        <v>0</v>
      </c>
      <c r="C40" s="36">
        <v>0</v>
      </c>
      <c r="D40" s="21" t="s">
        <v>72</v>
      </c>
      <c r="E40" s="36">
        <v>0</v>
      </c>
      <c r="F40" s="36">
        <v>0</v>
      </c>
    </row>
    <row r="41" spans="1:6">
      <c r="A41" s="13" t="s">
        <v>73</v>
      </c>
      <c r="B41" s="32">
        <f>SUM(B42:B45)</f>
        <v>9634000</v>
      </c>
      <c r="C41" s="32">
        <f>SUM(C42:C45)</f>
        <v>9634000</v>
      </c>
      <c r="D41" s="21" t="s">
        <v>74</v>
      </c>
      <c r="E41" s="36">
        <v>0</v>
      </c>
      <c r="F41" s="36">
        <v>0</v>
      </c>
    </row>
    <row r="42" spans="1:6">
      <c r="A42" s="15" t="s">
        <v>75</v>
      </c>
      <c r="B42" s="36">
        <v>9634000</v>
      </c>
      <c r="C42" s="36">
        <v>9634000</v>
      </c>
      <c r="D42" s="20" t="s">
        <v>76</v>
      </c>
      <c r="E42" s="32">
        <f>SUM(E43:E45)</f>
        <v>12094592.66</v>
      </c>
      <c r="F42" s="32">
        <f>SUM(F43:F45)</f>
        <v>4784414.54</v>
      </c>
    </row>
    <row r="43" spans="1:6">
      <c r="A43" s="15" t="s">
        <v>77</v>
      </c>
      <c r="B43" s="32">
        <v>0</v>
      </c>
      <c r="C43" s="32">
        <v>0</v>
      </c>
      <c r="D43" s="21" t="s">
        <v>78</v>
      </c>
      <c r="E43" s="36">
        <v>12094536.43</v>
      </c>
      <c r="F43" s="36">
        <v>4784316.55</v>
      </c>
    </row>
    <row r="44" spans="1:6">
      <c r="A44" s="15" t="s">
        <v>79</v>
      </c>
      <c r="B44" s="32">
        <v>0</v>
      </c>
      <c r="C44" s="32">
        <v>0</v>
      </c>
      <c r="D44" s="21" t="s">
        <v>80</v>
      </c>
      <c r="E44" s="36">
        <v>0</v>
      </c>
      <c r="F44" s="36">
        <v>0</v>
      </c>
    </row>
    <row r="45" spans="1:6">
      <c r="A45" s="15" t="s">
        <v>81</v>
      </c>
      <c r="B45" s="32">
        <v>0</v>
      </c>
      <c r="C45" s="32">
        <v>0</v>
      </c>
      <c r="D45" s="21" t="s">
        <v>82</v>
      </c>
      <c r="E45" s="36">
        <v>56.23</v>
      </c>
      <c r="F45" s="36">
        <v>97.99</v>
      </c>
    </row>
    <row r="46" spans="1:6">
      <c r="A46" s="11"/>
      <c r="B46" s="33"/>
      <c r="C46" s="33"/>
      <c r="D46" s="22"/>
      <c r="E46" s="33">
        <v>0</v>
      </c>
      <c r="F46" s="33">
        <v>0</v>
      </c>
    </row>
    <row r="47" spans="1:6">
      <c r="A47" s="16" t="s">
        <v>83</v>
      </c>
      <c r="B47" s="34">
        <f>B9+B17+B25+B31+B37+B38+B41</f>
        <v>3362628811.5999999</v>
      </c>
      <c r="C47" s="34">
        <f>C9+C17+C25+C31+C37+C38+C41</f>
        <v>2506977130.1900001</v>
      </c>
      <c r="D47" s="23" t="s">
        <v>84</v>
      </c>
      <c r="E47" s="34">
        <f>E9+E19+E23+E26+E27+E31+E38+E42</f>
        <v>413574248.69000006</v>
      </c>
      <c r="F47" s="34">
        <f>F9+F19+F23+F26+F27+F31+F38+F42</f>
        <v>949116839.99000001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6">
        <v>0</v>
      </c>
      <c r="C50" s="36">
        <v>0</v>
      </c>
      <c r="D50" s="20" t="s">
        <v>88</v>
      </c>
      <c r="E50" s="36">
        <v>0</v>
      </c>
      <c r="F50" s="36">
        <v>0</v>
      </c>
    </row>
    <row r="51" spans="1:6">
      <c r="A51" s="13" t="s">
        <v>89</v>
      </c>
      <c r="B51" s="36">
        <v>0</v>
      </c>
      <c r="C51" s="36">
        <v>0</v>
      </c>
      <c r="D51" s="20" t="s">
        <v>90</v>
      </c>
      <c r="E51" s="36">
        <v>0</v>
      </c>
      <c r="F51" s="36">
        <v>0</v>
      </c>
    </row>
    <row r="52" spans="1:6">
      <c r="A52" s="13" t="s">
        <v>91</v>
      </c>
      <c r="B52" s="36">
        <v>5442719778.3299999</v>
      </c>
      <c r="C52" s="36">
        <v>5031897755.1499996</v>
      </c>
      <c r="D52" s="20" t="s">
        <v>92</v>
      </c>
      <c r="E52" s="36">
        <v>0</v>
      </c>
      <c r="F52" s="36">
        <v>0</v>
      </c>
    </row>
    <row r="53" spans="1:6">
      <c r="A53" s="13" t="s">
        <v>93</v>
      </c>
      <c r="B53" s="36">
        <v>3653941764.7199998</v>
      </c>
      <c r="C53" s="36">
        <v>3554826533.4400001</v>
      </c>
      <c r="D53" s="20" t="s">
        <v>94</v>
      </c>
      <c r="E53" s="36">
        <v>0</v>
      </c>
      <c r="F53" s="36">
        <v>0</v>
      </c>
    </row>
    <row r="54" spans="1:6">
      <c r="A54" s="13" t="s">
        <v>95</v>
      </c>
      <c r="B54" s="36">
        <v>0</v>
      </c>
      <c r="C54" s="36">
        <v>0</v>
      </c>
      <c r="D54" s="20" t="s">
        <v>96</v>
      </c>
      <c r="E54" s="36">
        <v>0</v>
      </c>
      <c r="F54" s="36">
        <v>0</v>
      </c>
    </row>
    <row r="55" spans="1:6">
      <c r="A55" s="13" t="s">
        <v>97</v>
      </c>
      <c r="B55" s="36">
        <v>-2150913049.1300001</v>
      </c>
      <c r="C55" s="36">
        <v>-2173906954.0999999</v>
      </c>
      <c r="D55" s="24" t="s">
        <v>98</v>
      </c>
      <c r="E55" s="36">
        <v>0</v>
      </c>
      <c r="F55" s="36">
        <v>0</v>
      </c>
    </row>
    <row r="56" spans="1:6">
      <c r="A56" s="13" t="s">
        <v>99</v>
      </c>
      <c r="B56" s="36">
        <v>0</v>
      </c>
      <c r="C56" s="36">
        <v>0</v>
      </c>
      <c r="D56" s="22"/>
      <c r="E56" s="33"/>
      <c r="F56" s="33"/>
    </row>
    <row r="57" spans="1:6">
      <c r="A57" s="13" t="s">
        <v>100</v>
      </c>
      <c r="B57" s="36">
        <v>0</v>
      </c>
      <c r="C57" s="36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6">
        <v>0</v>
      </c>
      <c r="C58" s="36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413574248.69000006</v>
      </c>
      <c r="F59" s="34">
        <f>F47+F57</f>
        <v>949116839.99000001</v>
      </c>
    </row>
    <row r="60" spans="1:6">
      <c r="A60" s="16" t="s">
        <v>104</v>
      </c>
      <c r="B60" s="34">
        <f>SUM(B50:B58)</f>
        <v>6945748493.9199991</v>
      </c>
      <c r="C60" s="34">
        <f>SUM(C50:C58)</f>
        <v>6412817334.4899998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10308377305.519999</v>
      </c>
      <c r="C62" s="34">
        <f>SUM(C47+C60)</f>
        <v>8919794464.6800003</v>
      </c>
      <c r="D62" s="22"/>
      <c r="E62" s="33"/>
      <c r="F62" s="33"/>
    </row>
    <row r="63" spans="1:6">
      <c r="A63" s="11"/>
      <c r="B63" s="31"/>
      <c r="C63" s="31"/>
      <c r="D63" s="26" t="s">
        <v>107</v>
      </c>
      <c r="E63" s="32">
        <f>SUM(E64:E66)</f>
        <v>6924045664.0600004</v>
      </c>
      <c r="F63" s="32">
        <f>SUM(F64:F66)</f>
        <v>6282294035.6400003</v>
      </c>
    </row>
    <row r="64" spans="1:6">
      <c r="A64" s="11"/>
      <c r="B64" s="31"/>
      <c r="C64" s="31"/>
      <c r="D64" s="27" t="s">
        <v>108</v>
      </c>
      <c r="E64" s="36">
        <v>6914936063.96</v>
      </c>
      <c r="F64" s="36">
        <v>6273184435.54</v>
      </c>
    </row>
    <row r="65" spans="1:6">
      <c r="A65" s="11"/>
      <c r="B65" s="31"/>
      <c r="C65" s="31"/>
      <c r="D65" s="28" t="s">
        <v>109</v>
      </c>
      <c r="E65" s="36">
        <v>0</v>
      </c>
      <c r="F65" s="36">
        <v>0</v>
      </c>
    </row>
    <row r="66" spans="1:6">
      <c r="A66" s="11"/>
      <c r="B66" s="31"/>
      <c r="C66" s="31"/>
      <c r="D66" s="27" t="s">
        <v>110</v>
      </c>
      <c r="E66" s="36">
        <v>9109600.0999999996</v>
      </c>
      <c r="F66" s="36">
        <v>9109600.0999999996</v>
      </c>
    </row>
    <row r="67" spans="1:6">
      <c r="A67" s="11"/>
      <c r="B67" s="31"/>
      <c r="C67" s="31"/>
      <c r="D67" s="22"/>
      <c r="E67" s="33"/>
      <c r="F67" s="33"/>
    </row>
    <row r="68" spans="1:6">
      <c r="A68" s="11"/>
      <c r="B68" s="31"/>
      <c r="C68" s="31"/>
      <c r="D68" s="26" t="s">
        <v>111</v>
      </c>
      <c r="E68" s="32">
        <f>SUM(E69:E73)</f>
        <v>2970757392.77</v>
      </c>
      <c r="F68" s="32">
        <f>SUM(F69:F73)</f>
        <v>1688383589.05</v>
      </c>
    </row>
    <row r="69" spans="1:6">
      <c r="A69" s="17"/>
      <c r="B69" s="31"/>
      <c r="C69" s="31"/>
      <c r="D69" s="27" t="s">
        <v>112</v>
      </c>
      <c r="E69" s="36">
        <v>1277847233.99</v>
      </c>
      <c r="F69" s="36">
        <v>-194861647.28999999</v>
      </c>
    </row>
    <row r="70" spans="1:6">
      <c r="A70" s="17"/>
      <c r="B70" s="31"/>
      <c r="C70" s="31"/>
      <c r="D70" s="27" t="s">
        <v>113</v>
      </c>
      <c r="E70" s="36">
        <v>1692910158.78</v>
      </c>
      <c r="F70" s="36">
        <v>1883245236.3399999</v>
      </c>
    </row>
    <row r="71" spans="1:6">
      <c r="A71" s="17"/>
      <c r="B71" s="31"/>
      <c r="C71" s="31"/>
      <c r="D71" s="27" t="s">
        <v>114</v>
      </c>
      <c r="E71" s="36">
        <v>0</v>
      </c>
      <c r="F71" s="36">
        <v>0</v>
      </c>
    </row>
    <row r="72" spans="1:6">
      <c r="A72" s="17"/>
      <c r="B72" s="31"/>
      <c r="C72" s="31"/>
      <c r="D72" s="27" t="s">
        <v>115</v>
      </c>
      <c r="E72" s="36">
        <v>0</v>
      </c>
      <c r="F72" s="36">
        <v>0</v>
      </c>
    </row>
    <row r="73" spans="1:6">
      <c r="A73" s="17"/>
      <c r="B73" s="31"/>
      <c r="C73" s="31"/>
      <c r="D73" s="27" t="s">
        <v>116</v>
      </c>
      <c r="E73" s="36">
        <v>0</v>
      </c>
      <c r="F73" s="36">
        <v>0</v>
      </c>
    </row>
    <row r="74" spans="1:6">
      <c r="A74" s="17"/>
      <c r="B74" s="31"/>
      <c r="C74" s="31"/>
      <c r="D74" s="22"/>
      <c r="E74" s="33"/>
      <c r="F74" s="33"/>
    </row>
    <row r="75" spans="1:6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1"/>
      <c r="C76" s="31"/>
      <c r="D76" s="20" t="s">
        <v>118</v>
      </c>
      <c r="E76" s="36">
        <v>0</v>
      </c>
      <c r="F76" s="36">
        <v>0</v>
      </c>
    </row>
    <row r="77" spans="1:6">
      <c r="A77" s="17"/>
      <c r="B77" s="31"/>
      <c r="C77" s="31"/>
      <c r="D77" s="20" t="s">
        <v>119</v>
      </c>
      <c r="E77" s="36">
        <v>0</v>
      </c>
      <c r="F77" s="36">
        <v>0</v>
      </c>
    </row>
    <row r="78" spans="1:6">
      <c r="A78" s="17"/>
      <c r="B78" s="31"/>
      <c r="C78" s="31"/>
      <c r="D78" s="22"/>
      <c r="E78" s="33"/>
      <c r="F78" s="33"/>
    </row>
    <row r="79" spans="1:6">
      <c r="A79" s="17"/>
      <c r="B79" s="31"/>
      <c r="C79" s="31"/>
      <c r="D79" s="23" t="s">
        <v>120</v>
      </c>
      <c r="E79" s="34">
        <f>E63+E68+E75</f>
        <v>9894803056.8299999</v>
      </c>
      <c r="F79" s="34">
        <f>F63+F68+F75</f>
        <v>7970677624.6900005</v>
      </c>
    </row>
    <row r="80" spans="1:6">
      <c r="A80" s="17"/>
      <c r="B80" s="31"/>
      <c r="C80" s="31"/>
      <c r="D80" s="22"/>
      <c r="E80" s="33"/>
      <c r="F80" s="33"/>
    </row>
    <row r="81" spans="1:6">
      <c r="A81" s="17"/>
      <c r="B81" s="31"/>
      <c r="C81" s="31"/>
      <c r="D81" s="23" t="s">
        <v>121</v>
      </c>
      <c r="E81" s="34">
        <f>E59+E79</f>
        <v>10308377305.52</v>
      </c>
      <c r="F81" s="34">
        <f>F59+F79</f>
        <v>8919794464.6800003</v>
      </c>
    </row>
    <row r="82" spans="1:6">
      <c r="A82" s="18"/>
      <c r="B82" s="30"/>
      <c r="C82" s="30"/>
      <c r="D82" s="29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B46:C49 E74:F75 E67:F68 E56:F63 E38:F38 E31:F31 E27:F27 E23:F23 E19:F19 E9:F9 B9:C9 B59:C62 B41:C41 B38:C38 B31:C31 B25:C25 B17:C17 E47:F47 E78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rintOptions horizontalCentered="1"/>
  <pageMargins left="0.23622047244094491" right="0.23622047244094491" top="0.74803149606299213" bottom="0.74803149606299213" header="0.31496062992125984" footer="0.51181102362204722"/>
  <pageSetup scale="44" orientation="portrait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2019-10-23T15:52:17Z</cp:lastPrinted>
  <dcterms:created xsi:type="dcterms:W3CDTF">2018-11-20T17:29:30Z</dcterms:created>
  <dcterms:modified xsi:type="dcterms:W3CDTF">2019-10-23T21:02:03Z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