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5\CUENTA PÚBLICA\PLATAFORMA 1T2025\"/>
    </mc:Choice>
  </mc:AlternateContent>
  <xr:revisionPtr revIDLastSave="0" documentId="13_ncr:1_{89D5EA36-C652-46FC-B6AB-4C3ED179C95B}" xr6:coauthVersionLast="36" xr6:coauthVersionMax="36" xr10:uidLastSave="{00000000-0000-0000-0000-000000000000}"/>
  <bookViews>
    <workbookView xWindow="0" yWindow="0" windowWidth="28800" windowHeight="10305" xr2:uid="{6F57121B-04D5-4CE2-AF8C-224F8458DCAD}"/>
  </bookViews>
  <sheets>
    <sheet name="Formato 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F63" i="1"/>
  <c r="F79" i="1" s="1"/>
  <c r="E63" i="1"/>
  <c r="E79" i="1" s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F23" i="1"/>
  <c r="E23" i="1"/>
  <c r="F19" i="1"/>
  <c r="E19" i="1"/>
  <c r="C17" i="1"/>
  <c r="B17" i="1"/>
  <c r="F9" i="1"/>
  <c r="F47" i="1" s="1"/>
  <c r="F59" i="1" s="1"/>
  <c r="E9" i="1"/>
  <c r="E47" i="1" s="1"/>
  <c r="E59" i="1" s="1"/>
  <c r="C9" i="1"/>
  <c r="C47" i="1" s="1"/>
  <c r="C62" i="1" s="1"/>
  <c r="B9" i="1"/>
  <c r="B47" i="1" s="1"/>
  <c r="B62" i="1" s="1"/>
  <c r="E81" i="1" l="1"/>
  <c r="F81" i="1"/>
</calcChain>
</file>

<file path=xl/sharedStrings.xml><?xml version="1.0" encoding="utf-8"?>
<sst xmlns="http://schemas.openxmlformats.org/spreadsheetml/2006/main" count="127" uniqueCount="126">
  <si>
    <t>Formato 1 Estado de Situación Financiera Detallado - LDF</t>
  </si>
  <si>
    <t>Instituto de Salud Pública del Estado de Guanajuato</t>
  </si>
  <si>
    <t>Estado de Situación Financiera Detallado - LDF</t>
  </si>
  <si>
    <t>Al 31 de Diciembre de 2024 y al 31 de Marzo de 2025</t>
  </si>
  <si>
    <t>(PESOS)</t>
  </si>
  <si>
    <t xml:space="preserve">   Concepto (c)</t>
  </si>
  <si>
    <t>31 de diciembre de 2024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</si>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</sst>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indent="2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2" fillId="0" borderId="13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2" fillId="0" borderId="15" xfId="0" applyFont="1" applyBorder="1" applyAlignment="1">
      <alignment horizontal="left" vertical="center" indent="2"/>
    </xf>
    <xf numFmtId="0" fontId="0" fillId="0" borderId="16" xfId="0" applyBorder="1" applyAlignment="1">
      <alignment vertical="center"/>
    </xf>
    <xf numFmtId="0" fontId="2" fillId="0" borderId="17" xfId="0" applyFont="1" applyBorder="1" applyAlignment="1">
      <alignment horizontal="left" vertical="center" indent="2"/>
    </xf>
    <xf numFmtId="0" fontId="0" fillId="0" borderId="18" xfId="0" applyBorder="1" applyAlignment="1">
      <alignment vertical="center"/>
    </xf>
    <xf numFmtId="0" fontId="2" fillId="0" borderId="18" xfId="0" applyFont="1" applyBorder="1" applyAlignment="1">
      <alignment horizontal="left" vertical="center" indent="2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17" xfId="0" applyBorder="1" applyAlignment="1">
      <alignment horizontal="left" vertical="center" indent="3"/>
    </xf>
    <xf numFmtId="3" fontId="2" fillId="0" borderId="18" xfId="1" applyNumberFormat="1" applyFont="1" applyFill="1" applyBorder="1" applyAlignment="1" applyProtection="1">
      <alignment horizontal="right" vertical="center"/>
      <protection locked="0"/>
    </xf>
    <xf numFmtId="0" fontId="0" fillId="0" borderId="18" xfId="0" applyBorder="1" applyAlignment="1">
      <alignment horizontal="left" vertical="center" indent="3"/>
    </xf>
    <xf numFmtId="3" fontId="2" fillId="0" borderId="19" xfId="1" applyNumberFormat="1" applyFont="1" applyFill="1" applyBorder="1" applyAlignment="1" applyProtection="1">
      <alignment horizontal="right" vertical="center"/>
      <protection locked="0"/>
    </xf>
    <xf numFmtId="0" fontId="0" fillId="0" borderId="17" xfId="0" applyBorder="1" applyAlignment="1">
      <alignment horizontal="left" vertical="center" indent="5"/>
    </xf>
    <xf numFmtId="3" fontId="1" fillId="0" borderId="18" xfId="1" applyNumberFormat="1" applyFont="1" applyFill="1" applyBorder="1" applyAlignment="1" applyProtection="1">
      <alignment horizontal="right" vertical="center"/>
      <protection locked="0"/>
    </xf>
    <xf numFmtId="0" fontId="0" fillId="0" borderId="18" xfId="0" applyBorder="1" applyAlignment="1">
      <alignment horizontal="left" vertical="center" indent="5"/>
    </xf>
    <xf numFmtId="3" fontId="1" fillId="0" borderId="19" xfId="1" applyNumberFormat="1" applyFont="1" applyFill="1" applyBorder="1" applyAlignment="1" applyProtection="1">
      <alignment horizontal="right" vertical="center"/>
      <protection locked="0"/>
    </xf>
    <xf numFmtId="3" fontId="0" fillId="0" borderId="18" xfId="1" applyNumberFormat="1" applyFont="1" applyFill="1" applyBorder="1" applyAlignment="1" applyProtection="1">
      <alignment horizontal="right" vertical="center"/>
      <protection locked="0"/>
    </xf>
    <xf numFmtId="3" fontId="0" fillId="0" borderId="19" xfId="1" applyNumberFormat="1" applyFont="1" applyFill="1" applyBorder="1" applyAlignment="1" applyProtection="1">
      <alignment horizontal="right" vertical="center"/>
      <protection locked="0"/>
    </xf>
    <xf numFmtId="0" fontId="0" fillId="0" borderId="17" xfId="0" applyBorder="1" applyAlignment="1">
      <alignment vertical="center"/>
    </xf>
    <xf numFmtId="3" fontId="0" fillId="0" borderId="18" xfId="1" applyNumberFormat="1" applyFont="1" applyFill="1" applyBorder="1" applyAlignment="1">
      <alignment horizontal="right" vertical="center"/>
    </xf>
    <xf numFmtId="3" fontId="0" fillId="0" borderId="19" xfId="1" applyNumberFormat="1" applyFont="1" applyFill="1" applyBorder="1" applyAlignment="1">
      <alignment horizontal="right" vertical="center"/>
    </xf>
    <xf numFmtId="0" fontId="2" fillId="0" borderId="17" xfId="0" applyFont="1" applyBorder="1" applyAlignment="1">
      <alignment horizontal="left" vertical="center" indent="3"/>
    </xf>
    <xf numFmtId="0" fontId="0" fillId="0" borderId="18" xfId="0" applyBorder="1" applyAlignment="1">
      <alignment horizontal="left" indent="3"/>
    </xf>
    <xf numFmtId="0" fontId="2" fillId="0" borderId="18" xfId="0" applyFont="1" applyBorder="1" applyAlignment="1">
      <alignment horizontal="left" indent="2"/>
    </xf>
    <xf numFmtId="0" fontId="0" fillId="0" borderId="17" xfId="0" applyFill="1" applyBorder="1" applyAlignment="1">
      <alignment vertical="center"/>
    </xf>
    <xf numFmtId="0" fontId="0" fillId="0" borderId="18" xfId="0" applyBorder="1" applyAlignment="1">
      <alignment horizontal="left" vertical="center" indent="2"/>
    </xf>
    <xf numFmtId="3" fontId="0" fillId="0" borderId="18" xfId="0" applyNumberFormat="1" applyFill="1" applyBorder="1" applyAlignment="1">
      <alignment horizontal="right" vertical="center"/>
    </xf>
    <xf numFmtId="2" fontId="0" fillId="0" borderId="18" xfId="0" applyNumberFormat="1" applyFill="1" applyBorder="1" applyAlignment="1">
      <alignment horizontal="right" vertical="center"/>
    </xf>
    <xf numFmtId="0" fontId="0" fillId="0" borderId="17" xfId="0" applyFill="1" applyBorder="1"/>
    <xf numFmtId="0" fontId="0" fillId="0" borderId="20" xfId="0" applyBorder="1"/>
    <xf numFmtId="3" fontId="0" fillId="0" borderId="21" xfId="0" applyNumberFormat="1" applyBorder="1" applyAlignment="1">
      <alignment horizontal="right" vertical="center"/>
    </xf>
    <xf numFmtId="49" fontId="0" fillId="0" borderId="21" xfId="0" applyNumberFormat="1" applyBorder="1" applyAlignment="1">
      <alignment vertical="center"/>
    </xf>
    <xf numFmtId="4" fontId="0" fillId="0" borderId="21" xfId="0" applyNumberFormat="1" applyBorder="1" applyAlignment="1">
      <alignment vertical="center"/>
    </xf>
    <xf numFmtId="4" fontId="0" fillId="0" borderId="22" xfId="0" applyNumberFormat="1" applyBorder="1" applyAlignment="1">
      <alignment vertical="center"/>
    </xf>
    <xf numFmtId="0" fontId="0" fillId="0" borderId="0" xfId="0" applyAlignment="1">
      <alignment horizontal="left" indent="2"/>
    </xf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A2305-9C2A-4FE3-A8B7-550DB4479919}">
  <sheetPr>
    <pageSetUpPr fitToPage="1"/>
  </sheetPr>
  <dimension ref="A1:F17286"/>
  <sheetViews>
    <sheetView showGridLines="0" tabSelected="1" zoomScale="70" zoomScaleNormal="70" workbookViewId="0">
      <pane ySplit="6" topLeftCell="A7" activePane="bottomLeft" state="frozen"/>
      <selection pane="bottomLeft" activeCell="C108" sqref="C108"/>
    </sheetView>
  </sheetViews>
  <sheetFormatPr baseColWidth="10" defaultColWidth="14.7109375" defaultRowHeight="15" customHeight="1" zeroHeight="1" x14ac:dyDescent="0.25"/>
  <cols>
    <col min="1" max="1" width="105" style="58" customWidth="1"/>
    <col min="2" max="2" width="19.5703125" customWidth="1"/>
    <col min="3" max="3" width="20.5703125" customWidth="1"/>
    <col min="4" max="4" width="97.7109375" style="58" customWidth="1"/>
    <col min="5" max="5" width="20" customWidth="1"/>
    <col min="6" max="6" width="20.7109375" customWidth="1"/>
  </cols>
  <sheetData>
    <row r="1" spans="1:6" s="4" customFormat="1" ht="37.5" customHeight="1" thickBot="1" x14ac:dyDescent="0.3">
      <c r="A1" s="1" t="s">
        <v>0</v>
      </c>
      <c r="B1" s="2"/>
      <c r="C1" s="2"/>
      <c r="D1" s="2"/>
      <c r="E1" s="2"/>
      <c r="F1" s="3"/>
    </row>
    <row r="2" spans="1:6" x14ac:dyDescent="0.25">
      <c r="A2" s="5" t="s">
        <v>1</v>
      </c>
      <c r="B2" s="6"/>
      <c r="C2" s="6"/>
      <c r="D2" s="6"/>
      <c r="E2" s="6"/>
      <c r="F2" s="7"/>
    </row>
    <row r="3" spans="1:6" x14ac:dyDescent="0.25">
      <c r="A3" s="8" t="s">
        <v>2</v>
      </c>
      <c r="B3" s="9"/>
      <c r="C3" s="9"/>
      <c r="D3" s="9"/>
      <c r="E3" s="9"/>
      <c r="F3" s="10"/>
    </row>
    <row r="4" spans="1:6" x14ac:dyDescent="0.25">
      <c r="A4" s="11" t="s">
        <v>3</v>
      </c>
      <c r="B4" s="12"/>
      <c r="C4" s="12"/>
      <c r="D4" s="12"/>
      <c r="E4" s="12"/>
      <c r="F4" s="13"/>
    </row>
    <row r="5" spans="1:6" x14ac:dyDescent="0.25">
      <c r="A5" s="14" t="s">
        <v>4</v>
      </c>
      <c r="B5" s="15"/>
      <c r="C5" s="15"/>
      <c r="D5" s="15"/>
      <c r="E5" s="15"/>
      <c r="F5" s="16"/>
    </row>
    <row r="6" spans="1:6" s="22" customFormat="1" ht="30.75" thickBot="1" x14ac:dyDescent="0.3">
      <c r="A6" s="17" t="s">
        <v>5</v>
      </c>
      <c r="B6" s="18">
        <v>2025</v>
      </c>
      <c r="C6" s="19" t="s">
        <v>6</v>
      </c>
      <c r="D6" s="20" t="s">
        <v>7</v>
      </c>
      <c r="E6" s="18">
        <v>2025</v>
      </c>
      <c r="F6" s="21" t="s">
        <v>6</v>
      </c>
    </row>
    <row r="7" spans="1:6" x14ac:dyDescent="0.25">
      <c r="A7" s="23" t="s">
        <v>8</v>
      </c>
      <c r="B7" s="24"/>
      <c r="C7" s="24"/>
      <c r="D7" s="25" t="s">
        <v>9</v>
      </c>
      <c r="E7" s="24"/>
      <c r="F7" s="26"/>
    </row>
    <row r="8" spans="1:6" x14ac:dyDescent="0.25">
      <c r="A8" s="27" t="s">
        <v>10</v>
      </c>
      <c r="B8" s="28"/>
      <c r="C8" s="28"/>
      <c r="D8" s="29" t="s">
        <v>11</v>
      </c>
      <c r="E8" s="30"/>
      <c r="F8" s="31"/>
    </row>
    <row r="9" spans="1:6" x14ac:dyDescent="0.25">
      <c r="A9" s="32" t="s">
        <v>12</v>
      </c>
      <c r="B9" s="33">
        <f>SUM(B10:B16)</f>
        <v>1883676739.1600001</v>
      </c>
      <c r="C9" s="33">
        <f>SUM(C10:C16)</f>
        <v>1229691181.8199999</v>
      </c>
      <c r="D9" s="34" t="s">
        <v>13</v>
      </c>
      <c r="E9" s="33">
        <f>SUM(E10:E18)</f>
        <v>476748189.03000003</v>
      </c>
      <c r="F9" s="35">
        <f>SUM(F10:F18)</f>
        <v>871534834.51000011</v>
      </c>
    </row>
    <row r="10" spans="1:6" x14ac:dyDescent="0.25">
      <c r="A10" s="36" t="s">
        <v>14</v>
      </c>
      <c r="B10" s="37">
        <v>0</v>
      </c>
      <c r="C10" s="37">
        <v>0</v>
      </c>
      <c r="D10" s="38" t="s">
        <v>15</v>
      </c>
      <c r="E10" s="37">
        <v>1598368.49</v>
      </c>
      <c r="F10" s="39">
        <v>571170.5</v>
      </c>
    </row>
    <row r="11" spans="1:6" x14ac:dyDescent="0.25">
      <c r="A11" s="36" t="s">
        <v>16</v>
      </c>
      <c r="B11" s="37">
        <v>1883676739.1600001</v>
      </c>
      <c r="C11" s="37">
        <v>1229691181.8199999</v>
      </c>
      <c r="D11" s="38" t="s">
        <v>17</v>
      </c>
      <c r="E11" s="37">
        <v>37703.050000000003</v>
      </c>
      <c r="F11" s="39">
        <v>272632617.48000002</v>
      </c>
    </row>
    <row r="12" spans="1:6" x14ac:dyDescent="0.25">
      <c r="A12" s="36" t="s">
        <v>18</v>
      </c>
      <c r="B12" s="37">
        <v>0</v>
      </c>
      <c r="C12" s="37">
        <v>0</v>
      </c>
      <c r="D12" s="38" t="s">
        <v>19</v>
      </c>
      <c r="E12" s="37">
        <v>0</v>
      </c>
      <c r="F12" s="39">
        <v>0</v>
      </c>
    </row>
    <row r="13" spans="1:6" x14ac:dyDescent="0.25">
      <c r="A13" s="36" t="s">
        <v>20</v>
      </c>
      <c r="B13" s="37">
        <v>0</v>
      </c>
      <c r="C13" s="37">
        <v>0</v>
      </c>
      <c r="D13" s="38" t="s">
        <v>21</v>
      </c>
      <c r="E13" s="37">
        <v>2708877.84</v>
      </c>
      <c r="F13" s="39">
        <v>6806193.8099999996</v>
      </c>
    </row>
    <row r="14" spans="1:6" x14ac:dyDescent="0.25">
      <c r="A14" s="36" t="s">
        <v>22</v>
      </c>
      <c r="B14" s="37">
        <v>0</v>
      </c>
      <c r="C14" s="37">
        <v>0</v>
      </c>
      <c r="D14" s="38" t="s">
        <v>23</v>
      </c>
      <c r="E14" s="37">
        <v>0</v>
      </c>
      <c r="F14" s="39">
        <v>0</v>
      </c>
    </row>
    <row r="15" spans="1:6" x14ac:dyDescent="0.25">
      <c r="A15" s="36" t="s">
        <v>24</v>
      </c>
      <c r="B15" s="37">
        <v>0</v>
      </c>
      <c r="C15" s="37">
        <v>0</v>
      </c>
      <c r="D15" s="38" t="s">
        <v>25</v>
      </c>
      <c r="E15" s="37">
        <v>0</v>
      </c>
      <c r="F15" s="39">
        <v>0</v>
      </c>
    </row>
    <row r="16" spans="1:6" x14ac:dyDescent="0.25">
      <c r="A16" s="36" t="s">
        <v>26</v>
      </c>
      <c r="B16" s="37">
        <v>0</v>
      </c>
      <c r="C16" s="37">
        <v>0</v>
      </c>
      <c r="D16" s="38" t="s">
        <v>27</v>
      </c>
      <c r="E16" s="37">
        <v>155034132.55000001</v>
      </c>
      <c r="F16" s="39">
        <v>371046387.36000001</v>
      </c>
    </row>
    <row r="17" spans="1:6" x14ac:dyDescent="0.25">
      <c r="A17" s="32" t="s">
        <v>28</v>
      </c>
      <c r="B17" s="33">
        <f>SUM(B18:B24)</f>
        <v>224479620.25999999</v>
      </c>
      <c r="C17" s="33">
        <f>SUM(C18:C24)</f>
        <v>173940402.55000001</v>
      </c>
      <c r="D17" s="38" t="s">
        <v>29</v>
      </c>
      <c r="E17" s="37">
        <v>0</v>
      </c>
      <c r="F17" s="39">
        <v>0</v>
      </c>
    </row>
    <row r="18" spans="1:6" x14ac:dyDescent="0.25">
      <c r="A18" s="36" t="s">
        <v>30</v>
      </c>
      <c r="B18" s="37">
        <v>0</v>
      </c>
      <c r="C18" s="37">
        <v>0</v>
      </c>
      <c r="D18" s="38" t="s">
        <v>31</v>
      </c>
      <c r="E18" s="37">
        <v>317369107.10000002</v>
      </c>
      <c r="F18" s="39">
        <v>220478465.36000001</v>
      </c>
    </row>
    <row r="19" spans="1:6" x14ac:dyDescent="0.25">
      <c r="A19" s="36" t="s">
        <v>32</v>
      </c>
      <c r="B19" s="37">
        <v>88099439.730000004</v>
      </c>
      <c r="C19" s="37">
        <v>90926925.730000004</v>
      </c>
      <c r="D19" s="34" t="s">
        <v>33</v>
      </c>
      <c r="E19" s="40">
        <f>SUM(E20:E22)</f>
        <v>0</v>
      </c>
      <c r="F19" s="41">
        <f>SUM(F20:F22)</f>
        <v>0</v>
      </c>
    </row>
    <row r="20" spans="1:6" x14ac:dyDescent="0.25">
      <c r="A20" s="36" t="s">
        <v>34</v>
      </c>
      <c r="B20" s="37">
        <v>5804100.0899999999</v>
      </c>
      <c r="C20" s="37">
        <v>2907430.53</v>
      </c>
      <c r="D20" s="38" t="s">
        <v>35</v>
      </c>
      <c r="E20" s="37">
        <v>0</v>
      </c>
      <c r="F20" s="39">
        <v>0</v>
      </c>
    </row>
    <row r="21" spans="1:6" x14ac:dyDescent="0.25">
      <c r="A21" s="36" t="s">
        <v>36</v>
      </c>
      <c r="B21" s="37">
        <v>0</v>
      </c>
      <c r="C21" s="37">
        <v>0</v>
      </c>
      <c r="D21" s="38" t="s">
        <v>37</v>
      </c>
      <c r="E21" s="37">
        <v>0</v>
      </c>
      <c r="F21" s="39">
        <v>0</v>
      </c>
    </row>
    <row r="22" spans="1:6" x14ac:dyDescent="0.25">
      <c r="A22" s="36" t="s">
        <v>38</v>
      </c>
      <c r="B22" s="37">
        <v>59301</v>
      </c>
      <c r="C22" s="37">
        <v>0</v>
      </c>
      <c r="D22" s="38" t="s">
        <v>39</v>
      </c>
      <c r="E22" s="37">
        <v>0</v>
      </c>
      <c r="F22" s="39">
        <v>0</v>
      </c>
    </row>
    <row r="23" spans="1:6" x14ac:dyDescent="0.25">
      <c r="A23" s="36" t="s">
        <v>40</v>
      </c>
      <c r="B23" s="37">
        <v>0</v>
      </c>
      <c r="C23" s="37">
        <v>0</v>
      </c>
      <c r="D23" s="34" t="s">
        <v>41</v>
      </c>
      <c r="E23" s="40">
        <f>E24+E25</f>
        <v>0</v>
      </c>
      <c r="F23" s="41">
        <f>F24+F25</f>
        <v>0</v>
      </c>
    </row>
    <row r="24" spans="1:6" x14ac:dyDescent="0.25">
      <c r="A24" s="36" t="s">
        <v>42</v>
      </c>
      <c r="B24" s="37">
        <v>130516779.44</v>
      </c>
      <c r="C24" s="37">
        <v>80106046.290000007</v>
      </c>
      <c r="D24" s="38" t="s">
        <v>43</v>
      </c>
      <c r="E24" s="37">
        <v>0</v>
      </c>
      <c r="F24" s="39">
        <v>0</v>
      </c>
    </row>
    <row r="25" spans="1:6" x14ac:dyDescent="0.25">
      <c r="A25" s="32" t="s">
        <v>44</v>
      </c>
      <c r="B25" s="33">
        <f>SUM(B26:B30)</f>
        <v>126798490.75</v>
      </c>
      <c r="C25" s="33">
        <f>SUM(C26:C30)</f>
        <v>115893593.36</v>
      </c>
      <c r="D25" s="38" t="s">
        <v>45</v>
      </c>
      <c r="E25" s="37">
        <v>0</v>
      </c>
      <c r="F25" s="39">
        <v>0</v>
      </c>
    </row>
    <row r="26" spans="1:6" x14ac:dyDescent="0.25">
      <c r="A26" s="36" t="s">
        <v>46</v>
      </c>
      <c r="B26" s="37">
        <v>819150.81</v>
      </c>
      <c r="C26" s="37">
        <v>819150.81</v>
      </c>
      <c r="D26" s="34" t="s">
        <v>47</v>
      </c>
      <c r="E26" s="37">
        <v>0</v>
      </c>
      <c r="F26" s="39">
        <v>0</v>
      </c>
    </row>
    <row r="27" spans="1:6" x14ac:dyDescent="0.25">
      <c r="A27" s="36" t="s">
        <v>48</v>
      </c>
      <c r="B27" s="37">
        <v>0</v>
      </c>
      <c r="C27" s="37">
        <v>0</v>
      </c>
      <c r="D27" s="34" t="s">
        <v>49</v>
      </c>
      <c r="E27" s="40">
        <f>SUM(E28:E30)</f>
        <v>0</v>
      </c>
      <c r="F27" s="41">
        <f>SUM(F28:F30)</f>
        <v>0</v>
      </c>
    </row>
    <row r="28" spans="1:6" x14ac:dyDescent="0.25">
      <c r="A28" s="36" t="s">
        <v>50</v>
      </c>
      <c r="B28" s="37">
        <v>0</v>
      </c>
      <c r="C28" s="37">
        <v>0</v>
      </c>
      <c r="D28" s="38" t="s">
        <v>51</v>
      </c>
      <c r="E28" s="37">
        <v>0</v>
      </c>
      <c r="F28" s="39">
        <v>0</v>
      </c>
    </row>
    <row r="29" spans="1:6" x14ac:dyDescent="0.25">
      <c r="A29" s="36" t="s">
        <v>52</v>
      </c>
      <c r="B29" s="37">
        <v>125979339.94</v>
      </c>
      <c r="C29" s="37">
        <v>115074442.55</v>
      </c>
      <c r="D29" s="38" t="s">
        <v>53</v>
      </c>
      <c r="E29" s="37">
        <v>0</v>
      </c>
      <c r="F29" s="39">
        <v>0</v>
      </c>
    </row>
    <row r="30" spans="1:6" x14ac:dyDescent="0.25">
      <c r="A30" s="36" t="s">
        <v>54</v>
      </c>
      <c r="B30" s="37">
        <v>0</v>
      </c>
      <c r="C30" s="37">
        <v>0</v>
      </c>
      <c r="D30" s="38" t="s">
        <v>55</v>
      </c>
      <c r="E30" s="37">
        <v>0</v>
      </c>
      <c r="F30" s="39">
        <v>0</v>
      </c>
    </row>
    <row r="31" spans="1:6" x14ac:dyDescent="0.25">
      <c r="A31" s="32" t="s">
        <v>56</v>
      </c>
      <c r="B31" s="33">
        <f>SUM(B32:B36)</f>
        <v>159224997.50999999</v>
      </c>
      <c r="C31" s="33">
        <f>SUM(C32:C36)</f>
        <v>127951486.5</v>
      </c>
      <c r="D31" s="34" t="s">
        <v>57</v>
      </c>
      <c r="E31" s="40">
        <f>SUM(E32:E37)</f>
        <v>0</v>
      </c>
      <c r="F31" s="41">
        <f>SUM(F32:F37)</f>
        <v>0</v>
      </c>
    </row>
    <row r="32" spans="1:6" x14ac:dyDescent="0.25">
      <c r="A32" s="36" t="s">
        <v>58</v>
      </c>
      <c r="B32" s="37">
        <v>159224997.50999999</v>
      </c>
      <c r="C32" s="37">
        <v>127951486.5</v>
      </c>
      <c r="D32" s="38" t="s">
        <v>59</v>
      </c>
      <c r="E32" s="40">
        <v>0</v>
      </c>
      <c r="F32" s="41">
        <v>0</v>
      </c>
    </row>
    <row r="33" spans="1:6" x14ac:dyDescent="0.25">
      <c r="A33" s="36" t="s">
        <v>60</v>
      </c>
      <c r="B33" s="37">
        <v>0</v>
      </c>
      <c r="C33" s="37">
        <v>0</v>
      </c>
      <c r="D33" s="38" t="s">
        <v>61</v>
      </c>
      <c r="E33" s="37">
        <v>0</v>
      </c>
      <c r="F33" s="39">
        <v>0</v>
      </c>
    </row>
    <row r="34" spans="1:6" x14ac:dyDescent="0.25">
      <c r="A34" s="36" t="s">
        <v>62</v>
      </c>
      <c r="B34" s="37">
        <v>0</v>
      </c>
      <c r="C34" s="37">
        <v>0</v>
      </c>
      <c r="D34" s="38" t="s">
        <v>63</v>
      </c>
      <c r="E34" s="37">
        <v>0</v>
      </c>
      <c r="F34" s="39">
        <v>0</v>
      </c>
    </row>
    <row r="35" spans="1:6" x14ac:dyDescent="0.25">
      <c r="A35" s="36" t="s">
        <v>64</v>
      </c>
      <c r="B35" s="37">
        <v>0</v>
      </c>
      <c r="C35" s="37">
        <v>0</v>
      </c>
      <c r="D35" s="38" t="s">
        <v>65</v>
      </c>
      <c r="E35" s="37">
        <v>0</v>
      </c>
      <c r="F35" s="39">
        <v>0</v>
      </c>
    </row>
    <row r="36" spans="1:6" x14ac:dyDescent="0.25">
      <c r="A36" s="36" t="s">
        <v>66</v>
      </c>
      <c r="B36" s="37">
        <v>0</v>
      </c>
      <c r="C36" s="37">
        <v>0</v>
      </c>
      <c r="D36" s="38" t="s">
        <v>67</v>
      </c>
      <c r="E36" s="37">
        <v>0</v>
      </c>
      <c r="F36" s="39">
        <v>0</v>
      </c>
    </row>
    <row r="37" spans="1:6" x14ac:dyDescent="0.25">
      <c r="A37" s="32" t="s">
        <v>68</v>
      </c>
      <c r="B37" s="37">
        <v>0</v>
      </c>
      <c r="C37" s="37">
        <v>0</v>
      </c>
      <c r="D37" s="38" t="s">
        <v>69</v>
      </c>
      <c r="E37" s="37">
        <v>0</v>
      </c>
      <c r="F37" s="39">
        <v>0</v>
      </c>
    </row>
    <row r="38" spans="1:6" x14ac:dyDescent="0.25">
      <c r="A38" s="32" t="s">
        <v>70</v>
      </c>
      <c r="B38" s="40">
        <f>SUM(B39:B40)</f>
        <v>0</v>
      </c>
      <c r="C38" s="40">
        <f>SUM(C39:C40)</f>
        <v>0</v>
      </c>
      <c r="D38" s="34" t="s">
        <v>71</v>
      </c>
      <c r="E38" s="40">
        <f>SUM(E39:E41)</f>
        <v>0</v>
      </c>
      <c r="F38" s="41">
        <f>SUM(F39:F41)</f>
        <v>0</v>
      </c>
    </row>
    <row r="39" spans="1:6" x14ac:dyDescent="0.25">
      <c r="A39" s="36" t="s">
        <v>72</v>
      </c>
      <c r="B39" s="37">
        <v>0</v>
      </c>
      <c r="C39" s="37">
        <v>0</v>
      </c>
      <c r="D39" s="38" t="s">
        <v>73</v>
      </c>
      <c r="E39" s="37">
        <v>0</v>
      </c>
      <c r="F39" s="39">
        <v>0</v>
      </c>
    </row>
    <row r="40" spans="1:6" x14ac:dyDescent="0.25">
      <c r="A40" s="36" t="s">
        <v>74</v>
      </c>
      <c r="B40" s="37">
        <v>0</v>
      </c>
      <c r="C40" s="37">
        <v>0</v>
      </c>
      <c r="D40" s="38" t="s">
        <v>75</v>
      </c>
      <c r="E40" s="37">
        <v>0</v>
      </c>
      <c r="F40" s="39">
        <v>0</v>
      </c>
    </row>
    <row r="41" spans="1:6" x14ac:dyDescent="0.25">
      <c r="A41" s="32" t="s">
        <v>76</v>
      </c>
      <c r="B41" s="40">
        <f>SUM(B42:B45)</f>
        <v>0</v>
      </c>
      <c r="C41" s="40">
        <f>SUM(C42:C45)</f>
        <v>0</v>
      </c>
      <c r="D41" s="38" t="s">
        <v>77</v>
      </c>
      <c r="E41" s="37">
        <v>0</v>
      </c>
      <c r="F41" s="39">
        <v>0</v>
      </c>
    </row>
    <row r="42" spans="1:6" x14ac:dyDescent="0.25">
      <c r="A42" s="36" t="s">
        <v>78</v>
      </c>
      <c r="B42" s="37">
        <v>0</v>
      </c>
      <c r="C42" s="37">
        <v>0</v>
      </c>
      <c r="D42" s="34" t="s">
        <v>79</v>
      </c>
      <c r="E42" s="33">
        <f>SUM(E43:E45)</f>
        <v>8835721.1600000001</v>
      </c>
      <c r="F42" s="35">
        <f>SUM(F43:F45)</f>
        <v>6540827.6100000003</v>
      </c>
    </row>
    <row r="43" spans="1:6" x14ac:dyDescent="0.25">
      <c r="A43" s="36" t="s">
        <v>80</v>
      </c>
      <c r="B43" s="37">
        <v>0</v>
      </c>
      <c r="C43" s="37">
        <v>0</v>
      </c>
      <c r="D43" s="38" t="s">
        <v>81</v>
      </c>
      <c r="E43" s="37">
        <v>8834974.8800000008</v>
      </c>
      <c r="F43" s="39">
        <v>6540827.6100000003</v>
      </c>
    </row>
    <row r="44" spans="1:6" x14ac:dyDescent="0.25">
      <c r="A44" s="36" t="s">
        <v>82</v>
      </c>
      <c r="B44" s="37">
        <v>0</v>
      </c>
      <c r="C44" s="37">
        <v>0</v>
      </c>
      <c r="D44" s="38" t="s">
        <v>83</v>
      </c>
      <c r="E44" s="37">
        <v>0</v>
      </c>
      <c r="F44" s="39">
        <v>0</v>
      </c>
    </row>
    <row r="45" spans="1:6" x14ac:dyDescent="0.25">
      <c r="A45" s="36" t="s">
        <v>84</v>
      </c>
      <c r="B45" s="37">
        <v>0</v>
      </c>
      <c r="C45" s="37">
        <v>0</v>
      </c>
      <c r="D45" s="38" t="s">
        <v>85</v>
      </c>
      <c r="E45" s="37">
        <v>746.28</v>
      </c>
      <c r="F45" s="39">
        <v>0</v>
      </c>
    </row>
    <row r="46" spans="1:6" x14ac:dyDescent="0.25">
      <c r="A46" s="42"/>
      <c r="B46" s="43"/>
      <c r="C46" s="43"/>
      <c r="D46" s="28"/>
      <c r="E46" s="43">
        <v>0</v>
      </c>
      <c r="F46" s="44">
        <v>0</v>
      </c>
    </row>
    <row r="47" spans="1:6" x14ac:dyDescent="0.25">
      <c r="A47" s="45" t="s">
        <v>86</v>
      </c>
      <c r="B47" s="33">
        <f>B9+B17+B25+B31+B37+B38+B41</f>
        <v>2394179847.6800003</v>
      </c>
      <c r="C47" s="33">
        <f>C9+C17+C25+C31+C37+C38+C41</f>
        <v>1647476664.2299998</v>
      </c>
      <c r="D47" s="29" t="s">
        <v>87</v>
      </c>
      <c r="E47" s="33">
        <f>E9+E19+E23+E26+E27+E31+E38+E42</f>
        <v>485583910.19000006</v>
      </c>
      <c r="F47" s="35">
        <f>F9+F19+F23+F26+F27+F31+F38+F42</f>
        <v>878075662.12000012</v>
      </c>
    </row>
    <row r="48" spans="1:6" x14ac:dyDescent="0.25">
      <c r="A48" s="42"/>
      <c r="B48" s="43"/>
      <c r="C48" s="43"/>
      <c r="D48" s="28"/>
      <c r="E48" s="43"/>
      <c r="F48" s="44"/>
    </row>
    <row r="49" spans="1:6" x14ac:dyDescent="0.25">
      <c r="A49" s="27" t="s">
        <v>88</v>
      </c>
      <c r="B49" s="43"/>
      <c r="C49" s="43"/>
      <c r="D49" s="29" t="s">
        <v>89</v>
      </c>
      <c r="E49" s="43"/>
      <c r="F49" s="44"/>
    </row>
    <row r="50" spans="1:6" x14ac:dyDescent="0.25">
      <c r="A50" s="32" t="s">
        <v>90</v>
      </c>
      <c r="B50" s="37">
        <v>0</v>
      </c>
      <c r="C50" s="37">
        <v>0</v>
      </c>
      <c r="D50" s="34" t="s">
        <v>91</v>
      </c>
      <c r="E50" s="37">
        <v>0</v>
      </c>
      <c r="F50" s="39">
        <v>0</v>
      </c>
    </row>
    <row r="51" spans="1:6" x14ac:dyDescent="0.25">
      <c r="A51" s="32" t="s">
        <v>92</v>
      </c>
      <c r="B51" s="37">
        <v>18752</v>
      </c>
      <c r="C51" s="37">
        <v>18752</v>
      </c>
      <c r="D51" s="34" t="s">
        <v>93</v>
      </c>
      <c r="E51" s="37">
        <v>0</v>
      </c>
      <c r="F51" s="39">
        <v>0</v>
      </c>
    </row>
    <row r="52" spans="1:6" x14ac:dyDescent="0.25">
      <c r="A52" s="32" t="s">
        <v>94</v>
      </c>
      <c r="B52" s="37">
        <v>5885435439.9099998</v>
      </c>
      <c r="C52" s="37">
        <v>5907914837.7399998</v>
      </c>
      <c r="D52" s="34" t="s">
        <v>95</v>
      </c>
      <c r="E52" s="37">
        <v>0</v>
      </c>
      <c r="F52" s="39">
        <v>0</v>
      </c>
    </row>
    <row r="53" spans="1:6" x14ac:dyDescent="0.25">
      <c r="A53" s="32" t="s">
        <v>96</v>
      </c>
      <c r="B53" s="37">
        <v>4933991478.8699999</v>
      </c>
      <c r="C53" s="37">
        <v>4892719938.8599997</v>
      </c>
      <c r="D53" s="34" t="s">
        <v>97</v>
      </c>
      <c r="E53" s="37">
        <v>0</v>
      </c>
      <c r="F53" s="39">
        <v>0</v>
      </c>
    </row>
    <row r="54" spans="1:6" x14ac:dyDescent="0.25">
      <c r="A54" s="32" t="s">
        <v>98</v>
      </c>
      <c r="B54" s="37">
        <v>0</v>
      </c>
      <c r="C54" s="37">
        <v>0</v>
      </c>
      <c r="D54" s="34" t="s">
        <v>99</v>
      </c>
      <c r="E54" s="37">
        <v>0</v>
      </c>
      <c r="F54" s="39">
        <v>0</v>
      </c>
    </row>
    <row r="55" spans="1:6" x14ac:dyDescent="0.25">
      <c r="A55" s="32" t="s">
        <v>100</v>
      </c>
      <c r="B55" s="37">
        <v>-3368641208.4299998</v>
      </c>
      <c r="C55" s="37">
        <v>-3369714156.8800001</v>
      </c>
      <c r="D55" s="46" t="s">
        <v>101</v>
      </c>
      <c r="E55" s="37">
        <v>0</v>
      </c>
      <c r="F55" s="39">
        <v>0</v>
      </c>
    </row>
    <row r="56" spans="1:6" x14ac:dyDescent="0.25">
      <c r="A56" s="32" t="s">
        <v>102</v>
      </c>
      <c r="B56" s="37">
        <v>0</v>
      </c>
      <c r="C56" s="37">
        <v>0</v>
      </c>
      <c r="D56" s="28"/>
      <c r="E56" s="43"/>
      <c r="F56" s="44"/>
    </row>
    <row r="57" spans="1:6" x14ac:dyDescent="0.25">
      <c r="A57" s="32" t="s">
        <v>103</v>
      </c>
      <c r="B57" s="37">
        <v>0</v>
      </c>
      <c r="C57" s="37">
        <v>0</v>
      </c>
      <c r="D57" s="29" t="s">
        <v>104</v>
      </c>
      <c r="E57" s="33">
        <f>SUM(E50:E55)</f>
        <v>0</v>
      </c>
      <c r="F57" s="35">
        <f>SUM(F50:F55)</f>
        <v>0</v>
      </c>
    </row>
    <row r="58" spans="1:6" x14ac:dyDescent="0.25">
      <c r="A58" s="32" t="s">
        <v>105</v>
      </c>
      <c r="B58" s="37">
        <v>0</v>
      </c>
      <c r="C58" s="37">
        <v>0</v>
      </c>
      <c r="D58" s="28"/>
      <c r="E58" s="43"/>
      <c r="F58" s="44"/>
    </row>
    <row r="59" spans="1:6" x14ac:dyDescent="0.25">
      <c r="A59" s="42"/>
      <c r="B59" s="43"/>
      <c r="C59" s="43"/>
      <c r="D59" s="29" t="s">
        <v>106</v>
      </c>
      <c r="E59" s="33">
        <f>E47+E57</f>
        <v>485583910.19000006</v>
      </c>
      <c r="F59" s="35">
        <f>F47+F57</f>
        <v>878075662.12000012</v>
      </c>
    </row>
    <row r="60" spans="1:6" x14ac:dyDescent="0.25">
      <c r="A60" s="45" t="s">
        <v>107</v>
      </c>
      <c r="B60" s="33">
        <f>SUM(B50:B58)</f>
        <v>7450804462.3499985</v>
      </c>
      <c r="C60" s="33">
        <f>SUM(C50:C58)</f>
        <v>7430939371.7199984</v>
      </c>
      <c r="D60" s="28"/>
      <c r="E60" s="43"/>
      <c r="F60" s="44"/>
    </row>
    <row r="61" spans="1:6" x14ac:dyDescent="0.25">
      <c r="A61" s="42"/>
      <c r="B61" s="43"/>
      <c r="C61" s="43"/>
      <c r="D61" s="47" t="s">
        <v>108</v>
      </c>
      <c r="E61" s="43"/>
      <c r="F61" s="44"/>
    </row>
    <row r="62" spans="1:6" x14ac:dyDescent="0.25">
      <c r="A62" s="45" t="s">
        <v>109</v>
      </c>
      <c r="B62" s="33">
        <f>SUM(B47+B60)</f>
        <v>9844984310.0299988</v>
      </c>
      <c r="C62" s="33">
        <f>SUM(C47+C60)</f>
        <v>9078416035.9499989</v>
      </c>
      <c r="D62" s="28"/>
      <c r="E62" s="43"/>
      <c r="F62" s="44"/>
    </row>
    <row r="63" spans="1:6" x14ac:dyDescent="0.25">
      <c r="A63" s="48"/>
      <c r="B63" s="33"/>
      <c r="C63" s="33"/>
      <c r="D63" s="49" t="s">
        <v>110</v>
      </c>
      <c r="E63" s="33">
        <f>SUM(E64:E66)</f>
        <v>8653848548.4799995</v>
      </c>
      <c r="F63" s="35">
        <f>SUM(F64:F66)</f>
        <v>8639824572.4800014</v>
      </c>
    </row>
    <row r="64" spans="1:6" x14ac:dyDescent="0.25">
      <c r="A64" s="48"/>
      <c r="B64" s="50"/>
      <c r="C64" s="50"/>
      <c r="D64" s="34" t="s">
        <v>111</v>
      </c>
      <c r="E64" s="37">
        <v>8546649739.6999998</v>
      </c>
      <c r="F64" s="39">
        <v>8536051429.2200003</v>
      </c>
    </row>
    <row r="65" spans="1:6" x14ac:dyDescent="0.25">
      <c r="A65" s="48"/>
      <c r="B65" s="51"/>
      <c r="C65" s="51"/>
      <c r="D65" s="46" t="s">
        <v>112</v>
      </c>
      <c r="E65" s="37">
        <v>98089208.680000007</v>
      </c>
      <c r="F65" s="39">
        <v>94663543.159999996</v>
      </c>
    </row>
    <row r="66" spans="1:6" x14ac:dyDescent="0.25">
      <c r="A66" s="48"/>
      <c r="B66" s="51"/>
      <c r="C66" s="51"/>
      <c r="D66" s="34" t="s">
        <v>113</v>
      </c>
      <c r="E66" s="37">
        <v>9109600.0999999996</v>
      </c>
      <c r="F66" s="39">
        <v>9109600.0999999996</v>
      </c>
    </row>
    <row r="67" spans="1:6" x14ac:dyDescent="0.25">
      <c r="A67" s="48"/>
      <c r="B67" s="51"/>
      <c r="C67" s="51"/>
      <c r="D67" s="28"/>
      <c r="E67" s="43"/>
      <c r="F67" s="44"/>
    </row>
    <row r="68" spans="1:6" x14ac:dyDescent="0.25">
      <c r="A68" s="48"/>
      <c r="B68" s="51"/>
      <c r="C68" s="51"/>
      <c r="D68" s="49" t="s">
        <v>114</v>
      </c>
      <c r="E68" s="33">
        <f>SUM(E69:E73)</f>
        <v>705551851.36000001</v>
      </c>
      <c r="F68" s="35">
        <f>SUM(F69:F73)</f>
        <v>-439484198.64999998</v>
      </c>
    </row>
    <row r="69" spans="1:6" x14ac:dyDescent="0.25">
      <c r="A69" s="52"/>
      <c r="B69" s="51"/>
      <c r="C69" s="51"/>
      <c r="D69" s="34" t="s">
        <v>115</v>
      </c>
      <c r="E69" s="37">
        <v>1319845917.98</v>
      </c>
      <c r="F69" s="39">
        <v>-55901488.829999998</v>
      </c>
    </row>
    <row r="70" spans="1:6" x14ac:dyDescent="0.25">
      <c r="A70" s="52"/>
      <c r="B70" s="51"/>
      <c r="C70" s="51"/>
      <c r="D70" s="34" t="s">
        <v>116</v>
      </c>
      <c r="E70" s="37">
        <v>-614294066.62</v>
      </c>
      <c r="F70" s="39">
        <v>-383582709.81999999</v>
      </c>
    </row>
    <row r="71" spans="1:6" x14ac:dyDescent="0.25">
      <c r="A71" s="52"/>
      <c r="B71" s="51"/>
      <c r="C71" s="51"/>
      <c r="D71" s="34" t="s">
        <v>117</v>
      </c>
      <c r="E71" s="37">
        <v>0</v>
      </c>
      <c r="F71" s="39">
        <v>0</v>
      </c>
    </row>
    <row r="72" spans="1:6" x14ac:dyDescent="0.25">
      <c r="A72" s="52"/>
      <c r="B72" s="51"/>
      <c r="C72" s="51"/>
      <c r="D72" s="34" t="s">
        <v>118</v>
      </c>
      <c r="E72" s="37">
        <v>0</v>
      </c>
      <c r="F72" s="39">
        <v>0</v>
      </c>
    </row>
    <row r="73" spans="1:6" x14ac:dyDescent="0.25">
      <c r="A73" s="52"/>
      <c r="B73" s="51"/>
      <c r="C73" s="51"/>
      <c r="D73" s="34" t="s">
        <v>119</v>
      </c>
      <c r="E73" s="37">
        <v>0</v>
      </c>
      <c r="F73" s="39">
        <v>0</v>
      </c>
    </row>
    <row r="74" spans="1:6" x14ac:dyDescent="0.25">
      <c r="A74" s="52"/>
      <c r="B74" s="51"/>
      <c r="C74" s="51"/>
      <c r="D74" s="28"/>
      <c r="E74" s="43"/>
      <c r="F74" s="44"/>
    </row>
    <row r="75" spans="1:6" x14ac:dyDescent="0.25">
      <c r="A75" s="52"/>
      <c r="B75" s="51"/>
      <c r="C75" s="51"/>
      <c r="D75" s="49" t="s">
        <v>120</v>
      </c>
      <c r="E75" s="40">
        <f>E76+E77</f>
        <v>0</v>
      </c>
      <c r="F75" s="41">
        <f>F76+F77</f>
        <v>0</v>
      </c>
    </row>
    <row r="76" spans="1:6" x14ac:dyDescent="0.25">
      <c r="A76" s="52"/>
      <c r="B76" s="51"/>
      <c r="C76" s="51"/>
      <c r="D76" s="34" t="s">
        <v>121</v>
      </c>
      <c r="E76" s="37">
        <v>0</v>
      </c>
      <c r="F76" s="39">
        <v>0</v>
      </c>
    </row>
    <row r="77" spans="1:6" x14ac:dyDescent="0.25">
      <c r="A77" s="52"/>
      <c r="B77" s="51"/>
      <c r="C77" s="51"/>
      <c r="D77" s="34" t="s">
        <v>122</v>
      </c>
      <c r="E77" s="37">
        <v>0</v>
      </c>
      <c r="F77" s="39">
        <v>0</v>
      </c>
    </row>
    <row r="78" spans="1:6" x14ac:dyDescent="0.25">
      <c r="A78" s="52"/>
      <c r="B78" s="51"/>
      <c r="C78" s="51"/>
      <c r="D78" s="28"/>
      <c r="E78" s="43"/>
      <c r="F78" s="44"/>
    </row>
    <row r="79" spans="1:6" x14ac:dyDescent="0.25">
      <c r="A79" s="52"/>
      <c r="B79" s="51"/>
      <c r="C79" s="51"/>
      <c r="D79" s="29" t="s">
        <v>123</v>
      </c>
      <c r="E79" s="33">
        <f>E63+E68+E75</f>
        <v>9359400399.8400002</v>
      </c>
      <c r="F79" s="35">
        <f>F63+F68+F75</f>
        <v>8200340373.8300018</v>
      </c>
    </row>
    <row r="80" spans="1:6" x14ac:dyDescent="0.25">
      <c r="A80" s="52"/>
      <c r="B80" s="51"/>
      <c r="C80" s="51"/>
      <c r="D80" s="28"/>
      <c r="E80" s="43"/>
      <c r="F80" s="44"/>
    </row>
    <row r="81" spans="1:6" x14ac:dyDescent="0.25">
      <c r="A81" s="52"/>
      <c r="B81" s="51"/>
      <c r="C81" s="51"/>
      <c r="D81" s="29" t="s">
        <v>124</v>
      </c>
      <c r="E81" s="33">
        <f>E59+E79</f>
        <v>9844984310.0300007</v>
      </c>
      <c r="F81" s="35">
        <f>F59+F79</f>
        <v>9078416035.9500027</v>
      </c>
    </row>
    <row r="82" spans="1:6" ht="15.75" thickBot="1" x14ac:dyDescent="0.3">
      <c r="A82" s="53"/>
      <c r="B82" s="54"/>
      <c r="C82" s="54"/>
      <c r="D82" s="55"/>
      <c r="E82" s="56"/>
      <c r="F82" s="57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spans="1:1" x14ac:dyDescent="0.25">
      <c r="A97" s="59" t="s">
        <v>125</v>
      </c>
    </row>
    <row r="98" spans="1:1" x14ac:dyDescent="0.25"/>
    <row r="99" spans="1:1" x14ac:dyDescent="0.25"/>
    <row r="100" spans="1:1" x14ac:dyDescent="0.25"/>
    <row r="101" spans="1:1" x14ac:dyDescent="0.25"/>
    <row r="102" spans="1:1" x14ac:dyDescent="0.25"/>
    <row r="103" spans="1:1" x14ac:dyDescent="0.25"/>
    <row r="104" spans="1:1" x14ac:dyDescent="0.25"/>
    <row r="105" spans="1:1" x14ac:dyDescent="0.25"/>
    <row r="106" spans="1:1" x14ac:dyDescent="0.25"/>
    <row r="107" spans="1:1" x14ac:dyDescent="0.25"/>
    <row r="108" spans="1:1" x14ac:dyDescent="0.25"/>
    <row r="109" spans="1:1" x14ac:dyDescent="0.25"/>
    <row r="110" spans="1:1" x14ac:dyDescent="0.25"/>
    <row r="111" spans="1:1" x14ac:dyDescent="0.25"/>
    <row r="112" spans="1:1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  <row r="17284" x14ac:dyDescent="0.25"/>
    <row r="17285" x14ac:dyDescent="0.25"/>
    <row r="17286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B38:C38 B41:C41 B9:C9 B46:C49 B59:C63 B17:C17 B25:C25 B31:C31 E42:F42 E78:F81 E47:F47 E9:F9 E19:F19 E23:F23 E27:F27 E31:F31 E38:F38 E56:F63 E67:F68 E74:F75" xr:uid="{28AA0731-9B7D-4554-A262-9F60203C0119}">
      <formula1>-1.79769313486231E+100</formula1>
      <formula2>1.79769313486231E+100</formula2>
    </dataValidation>
    <dataValidation allowBlank="1" showInputMessage="1" showErrorMessage="1" prompt="31 de diciembre de 20XN-1 (e)" sqref="C6 F6" xr:uid="{EF22E1AD-7C51-4349-A61E-9A99A43CDDF1}"/>
    <dataValidation allowBlank="1" showInputMessage="1" showErrorMessage="1" prompt="20XN (d)" sqref="B6 E6" xr:uid="{456CC2E9-AD69-4774-907D-4E479CF783D5}"/>
  </dataValidations>
  <pageMargins left="0.43307086614173229" right="0.23622047244094491" top="0.74803149606299213" bottom="0.74803149606299213" header="0.31496062992125984" footer="0.31496062992125984"/>
  <pageSetup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2025-04-30T17:22:18Z</cp:lastPrinted>
  <dcterms:created xsi:type="dcterms:W3CDTF">2025-04-30T17:20:10Z</dcterms:created>
  <dcterms:modified xsi:type="dcterms:W3CDTF">2025-04-30T17:22:25Z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