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CONTABLE\"/>
    </mc:Choice>
  </mc:AlternateContent>
  <bookViews>
    <workbookView xWindow="0" yWindow="0" windowWidth="28800" windowHeight="11715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F35" i="1"/>
  <c r="E35" i="1"/>
  <c r="F30" i="1"/>
  <c r="E30" i="1"/>
  <c r="C26" i="1"/>
  <c r="B26" i="1"/>
  <c r="F24" i="1"/>
  <c r="E24" i="1"/>
  <c r="F14" i="1"/>
  <c r="F26" i="1" s="1"/>
  <c r="E14" i="1"/>
  <c r="C13" i="1"/>
  <c r="B13" i="1"/>
  <c r="E26" i="1" l="1"/>
  <c r="B28" i="1"/>
  <c r="C28" i="1"/>
  <c r="E46" i="1"/>
  <c r="E48" i="1" s="1"/>
  <c r="F46" i="1"/>
  <c r="F48" i="1"/>
</calcChain>
</file>

<file path=xl/sharedStrings.xml><?xml version="1.0" encoding="utf-8"?>
<sst xmlns="http://schemas.openxmlformats.org/spreadsheetml/2006/main" count="62" uniqueCount="61">
  <si>
    <t>INSTITUTO DE SALUD PUBLICA DEL ESTADO DE GUANAJUATO
Estado de Situación Financiera
Al 30 de Septiembre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</si>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</sst>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left" vertical="top" wrapText="1" indent="1"/>
      <protection locked="0"/>
    </xf>
    <xf numFmtId="0" fontId="5" fillId="0" borderId="8" xfId="1" applyFont="1" applyFill="1" applyBorder="1" applyAlignment="1" applyProtection="1">
      <alignment horizontal="left" vertical="center" wrapText="1" indent="4"/>
      <protection locked="0"/>
    </xf>
    <xf numFmtId="0" fontId="3" fillId="0" borderId="8" xfId="1" applyFont="1" applyFill="1" applyBorder="1" applyAlignment="1" applyProtection="1">
      <alignment horizontal="left" vertical="top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10" xfId="1" applyFont="1" applyFill="1" applyBorder="1" applyAlignment="1" applyProtection="1">
      <alignment horizontal="left" vertical="top" wrapText="1" indent="2"/>
      <protection locked="0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0" fontId="3" fillId="0" borderId="11" xfId="1" applyFont="1" applyFill="1" applyBorder="1" applyAlignment="1" applyProtection="1">
      <alignment horizontal="left" vertical="top" wrapText="1" indent="2"/>
      <protection locked="0"/>
    </xf>
    <xf numFmtId="3" fontId="4" fillId="0" borderId="12" xfId="3" applyNumberFormat="1" applyFont="1" applyFill="1" applyBorder="1" applyAlignment="1" applyProtection="1">
      <alignment vertical="top" wrapText="1"/>
      <protection locked="0"/>
    </xf>
    <xf numFmtId="0" fontId="4" fillId="0" borderId="10" xfId="1" applyFont="1" applyFill="1" applyBorder="1" applyAlignment="1" applyProtection="1">
      <alignment horizontal="left" vertical="top" wrapText="1" indent="3"/>
      <protection locked="0"/>
    </xf>
    <xf numFmtId="3" fontId="4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 indent="3"/>
      <protection locked="0"/>
    </xf>
    <xf numFmtId="3" fontId="4" fillId="0" borderId="12" xfId="1" applyNumberFormat="1" applyFont="1" applyFill="1" applyBorder="1" applyAlignment="1" applyProtection="1">
      <alignment horizontal="right" vertical="top"/>
      <protection locked="0"/>
    </xf>
    <xf numFmtId="0" fontId="4" fillId="0" borderId="10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/>
      <protection locked="0"/>
    </xf>
    <xf numFmtId="3" fontId="4" fillId="0" borderId="12" xfId="1" applyNumberFormat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/>
      <protection locked="0"/>
    </xf>
    <xf numFmtId="3" fontId="3" fillId="0" borderId="12" xfId="1" applyNumberFormat="1" applyFont="1" applyFill="1" applyBorder="1" applyAlignment="1" applyProtection="1">
      <alignment horizontal="right" vertical="top"/>
      <protection locked="0"/>
    </xf>
    <xf numFmtId="0" fontId="3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2" xfId="2" applyNumberFormat="1" applyFont="1" applyFill="1" applyBorder="1" applyAlignment="1" applyProtection="1">
      <alignment horizontal="center" vertical="top" wrapText="1"/>
      <protection locked="0"/>
    </xf>
    <xf numFmtId="0" fontId="6" fillId="0" borderId="11" xfId="1" applyFont="1" applyFill="1" applyBorder="1" applyAlignment="1" applyProtection="1">
      <alignment horizontal="left" vertical="top" wrapText="1" indent="2"/>
      <protection locked="0"/>
    </xf>
    <xf numFmtId="0" fontId="3" fillId="0" borderId="11" xfId="1" applyFont="1" applyFill="1" applyBorder="1" applyAlignment="1" applyProtection="1">
      <alignment horizontal="left" vertical="top" wrapText="1" indent="1"/>
      <protection locked="0"/>
    </xf>
    <xf numFmtId="0" fontId="4" fillId="0" borderId="10" xfId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/>
      <protection locked="0"/>
    </xf>
    <xf numFmtId="0" fontId="4" fillId="0" borderId="10" xfId="1" applyFont="1" applyFill="1" applyBorder="1" applyAlignment="1" applyProtection="1">
      <alignment vertical="top"/>
      <protection locked="0"/>
    </xf>
    <xf numFmtId="3" fontId="4" fillId="0" borderId="11" xfId="2" applyNumberFormat="1" applyFont="1" applyFill="1" applyBorder="1" applyAlignment="1" applyProtection="1">
      <alignment vertical="top" wrapText="1"/>
      <protection locked="0"/>
    </xf>
    <xf numFmtId="0" fontId="2" fillId="0" borderId="10" xfId="1" applyFont="1" applyFill="1" applyBorder="1" applyAlignment="1" applyProtection="1">
      <alignment vertical="top"/>
      <protection locked="0"/>
    </xf>
    <xf numFmtId="3" fontId="3" fillId="0" borderId="11" xfId="2" applyNumberFormat="1" applyFont="1" applyFill="1" applyBorder="1" applyAlignment="1" applyProtection="1">
      <alignment vertical="top" wrapText="1"/>
      <protection locked="0"/>
    </xf>
    <xf numFmtId="3" fontId="4" fillId="0" borderId="0" xfId="1" applyNumberFormat="1" applyFont="1" applyAlignment="1" applyProtection="1">
      <alignment vertical="top"/>
      <protection locked="0"/>
    </xf>
    <xf numFmtId="3" fontId="4" fillId="0" borderId="11" xfId="1" applyNumberFormat="1" applyFont="1" applyFill="1" applyBorder="1" applyAlignment="1" applyProtection="1">
      <alignment vertical="top" wrapText="1"/>
      <protection locked="0"/>
    </xf>
    <xf numFmtId="3" fontId="4" fillId="0" borderId="11" xfId="1" applyNumberFormat="1" applyFont="1" applyFill="1" applyBorder="1" applyAlignment="1" applyProtection="1">
      <alignment vertical="top"/>
      <protection locked="0"/>
    </xf>
    <xf numFmtId="0" fontId="2" fillId="0" borderId="10" xfId="1" applyFont="1" applyBorder="1" applyAlignment="1" applyProtection="1">
      <alignment vertical="top" wrapText="1"/>
      <protection locked="0"/>
    </xf>
    <xf numFmtId="3" fontId="3" fillId="0" borderId="12" xfId="2" applyNumberFormat="1" applyFont="1" applyFill="1" applyBorder="1" applyAlignment="1" applyProtection="1">
      <alignment horizontal="right" vertical="top" wrapText="1"/>
      <protection locked="0"/>
    </xf>
    <xf numFmtId="0" fontId="4" fillId="0" borderId="13" xfId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/>
      <protection locked="0"/>
    </xf>
    <xf numFmtId="4" fontId="4" fillId="0" borderId="14" xfId="1" applyNumberFormat="1" applyFont="1" applyBorder="1" applyAlignment="1" applyProtection="1">
      <alignment vertical="top"/>
      <protection locked="0"/>
    </xf>
    <xf numFmtId="3" fontId="4" fillId="0" borderId="15" xfId="1" applyNumberFormat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</cellXfs>
  <cellStyles count="4">
    <cellStyle name="Millares 2 22 6" xfId="3"/>
    <cellStyle name="Millares 2 4 2 5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 (2)"/>
      <sheetName val="EAI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76"/>
  <sheetViews>
    <sheetView showGridLines="0" tabSelected="1" topLeftCell="A16" zoomScaleSheetLayoutView="100" workbookViewId="0">
      <selection activeCell="A53" sqref="A53:XFD77"/>
    </sheetView>
  </sheetViews>
  <sheetFormatPr baseColWidth="10" defaultColWidth="12" defaultRowHeight="11.25" x14ac:dyDescent="0.2"/>
  <cols>
    <col min="1" max="1" width="61.83203125" style="56" customWidth="1"/>
    <col min="2" max="2" width="18.33203125" style="56" bestFit="1" customWidth="1"/>
    <col min="3" max="3" width="18.33203125" style="57" bestFit="1" customWidth="1"/>
    <col min="4" max="4" width="69" style="57" customWidth="1"/>
    <col min="5" max="5" width="16.33203125" style="57" customWidth="1"/>
    <col min="6" max="6" width="16.33203125" style="57" bestFit="1" customWidth="1"/>
    <col min="7" max="7" width="3.1640625" style="4" customWidth="1"/>
    <col min="8" max="16384" width="12" style="4"/>
  </cols>
  <sheetData>
    <row r="1" spans="1:6" ht="46.5" customHeight="1" thickBot="1" x14ac:dyDescent="0.25">
      <c r="A1" s="1" t="s">
        <v>0</v>
      </c>
      <c r="B1" s="2"/>
      <c r="C1" s="2"/>
      <c r="D1" s="2"/>
      <c r="E1" s="2"/>
      <c r="F1" s="3"/>
    </row>
    <row r="2" spans="1:6" ht="15.75" customHeight="1" thickBot="1" x14ac:dyDescent="0.25">
      <c r="A2" s="5" t="s">
        <v>1</v>
      </c>
      <c r="B2" s="6">
        <v>2025</v>
      </c>
      <c r="C2" s="6">
        <v>2024</v>
      </c>
      <c r="D2" s="6" t="s">
        <v>1</v>
      </c>
      <c r="E2" s="6">
        <v>2025</v>
      </c>
      <c r="F2" s="7">
        <v>2024</v>
      </c>
    </row>
    <row r="3" spans="1:6" s="12" customFormat="1" ht="15" x14ac:dyDescent="0.2">
      <c r="A3" s="8" t="s">
        <v>2</v>
      </c>
      <c r="B3" s="9"/>
      <c r="C3" s="9"/>
      <c r="D3" s="10" t="s">
        <v>3</v>
      </c>
      <c r="E3" s="9"/>
      <c r="F3" s="11"/>
    </row>
    <row r="4" spans="1:6" x14ac:dyDescent="0.2">
      <c r="A4" s="13" t="s">
        <v>4</v>
      </c>
      <c r="B4" s="14"/>
      <c r="C4" s="14"/>
      <c r="D4" s="15" t="s">
        <v>5</v>
      </c>
      <c r="E4" s="14"/>
      <c r="F4" s="16"/>
    </row>
    <row r="5" spans="1:6" x14ac:dyDescent="0.2">
      <c r="A5" s="17" t="s">
        <v>6</v>
      </c>
      <c r="B5" s="18">
        <v>1822502390.6300001</v>
      </c>
      <c r="C5" s="18">
        <v>1229691181.8199999</v>
      </c>
      <c r="D5" s="19" t="s">
        <v>7</v>
      </c>
      <c r="E5" s="18">
        <v>315178300.47000003</v>
      </c>
      <c r="F5" s="20">
        <v>871534834.50999999</v>
      </c>
    </row>
    <row r="6" spans="1:6" x14ac:dyDescent="0.2">
      <c r="A6" s="17" t="s">
        <v>8</v>
      </c>
      <c r="B6" s="18">
        <v>784064645.16999996</v>
      </c>
      <c r="C6" s="18">
        <v>173940402.55000001</v>
      </c>
      <c r="D6" s="19" t="s">
        <v>9</v>
      </c>
      <c r="E6" s="18">
        <v>0</v>
      </c>
      <c r="F6" s="20">
        <v>0</v>
      </c>
    </row>
    <row r="7" spans="1:6" x14ac:dyDescent="0.2">
      <c r="A7" s="17" t="s">
        <v>10</v>
      </c>
      <c r="B7" s="18">
        <v>107795388.58</v>
      </c>
      <c r="C7" s="18">
        <v>115893593.36</v>
      </c>
      <c r="D7" s="19" t="s">
        <v>11</v>
      </c>
      <c r="E7" s="18">
        <v>0</v>
      </c>
      <c r="F7" s="20">
        <v>0</v>
      </c>
    </row>
    <row r="8" spans="1:6" x14ac:dyDescent="0.2">
      <c r="A8" s="17" t="s">
        <v>12</v>
      </c>
      <c r="B8" s="18">
        <v>118839757.11</v>
      </c>
      <c r="C8" s="18">
        <v>127951486.5</v>
      </c>
      <c r="D8" s="19" t="s">
        <v>13</v>
      </c>
      <c r="E8" s="18">
        <v>0</v>
      </c>
      <c r="F8" s="20">
        <v>0</v>
      </c>
    </row>
    <row r="9" spans="1:6" x14ac:dyDescent="0.2">
      <c r="A9" s="17" t="s">
        <v>14</v>
      </c>
      <c r="B9" s="18">
        <v>0</v>
      </c>
      <c r="C9" s="18">
        <v>0</v>
      </c>
      <c r="D9" s="19" t="s">
        <v>15</v>
      </c>
      <c r="E9" s="18">
        <v>0</v>
      </c>
      <c r="F9" s="20">
        <v>0</v>
      </c>
    </row>
    <row r="10" spans="1:6" x14ac:dyDescent="0.2">
      <c r="A10" s="17" t="s">
        <v>16</v>
      </c>
      <c r="B10" s="18">
        <v>0</v>
      </c>
      <c r="C10" s="18">
        <v>0</v>
      </c>
      <c r="D10" s="19" t="s">
        <v>17</v>
      </c>
      <c r="E10" s="18">
        <v>0</v>
      </c>
      <c r="F10" s="20">
        <v>0</v>
      </c>
    </row>
    <row r="11" spans="1:6" x14ac:dyDescent="0.2">
      <c r="A11" s="17" t="s">
        <v>18</v>
      </c>
      <c r="B11" s="18">
        <v>0</v>
      </c>
      <c r="C11" s="18">
        <v>0</v>
      </c>
      <c r="D11" s="19" t="s">
        <v>19</v>
      </c>
      <c r="E11" s="18">
        <v>0</v>
      </c>
      <c r="F11" s="20">
        <v>0</v>
      </c>
    </row>
    <row r="12" spans="1:6" x14ac:dyDescent="0.2">
      <c r="A12" s="21"/>
      <c r="B12" s="22"/>
      <c r="C12" s="22"/>
      <c r="D12" s="19" t="s">
        <v>20</v>
      </c>
      <c r="E12" s="18">
        <v>52905754.950000003</v>
      </c>
      <c r="F12" s="20">
        <v>6540827.6100000003</v>
      </c>
    </row>
    <row r="13" spans="1:6" x14ac:dyDescent="0.2">
      <c r="A13" s="13" t="s">
        <v>21</v>
      </c>
      <c r="B13" s="23">
        <f>SUM(B5:B11)</f>
        <v>2833202181.4900002</v>
      </c>
      <c r="C13" s="23">
        <f>SUM(C5:C11)</f>
        <v>1647476664.2299998</v>
      </c>
      <c r="D13" s="24"/>
      <c r="E13" s="25"/>
      <c r="F13" s="26"/>
    </row>
    <row r="14" spans="1:6" x14ac:dyDescent="0.2">
      <c r="A14" s="27"/>
      <c r="B14" s="22"/>
      <c r="C14" s="22"/>
      <c r="D14" s="15" t="s">
        <v>22</v>
      </c>
      <c r="E14" s="28">
        <f>SUM(E5:E12)</f>
        <v>368084055.42000002</v>
      </c>
      <c r="F14" s="29">
        <f>SUM(F5:F12)</f>
        <v>878075662.12</v>
      </c>
    </row>
    <row r="15" spans="1:6" x14ac:dyDescent="0.2">
      <c r="A15" s="13" t="s">
        <v>23</v>
      </c>
      <c r="B15" s="22"/>
      <c r="C15" s="22"/>
      <c r="D15" s="30"/>
      <c r="E15" s="22"/>
      <c r="F15" s="26"/>
    </row>
    <row r="16" spans="1:6" x14ac:dyDescent="0.2">
      <c r="A16" s="17" t="s">
        <v>24</v>
      </c>
      <c r="B16" s="18">
        <v>0</v>
      </c>
      <c r="C16" s="18">
        <v>0</v>
      </c>
      <c r="D16" s="15" t="s">
        <v>25</v>
      </c>
      <c r="E16" s="22"/>
      <c r="F16" s="31"/>
    </row>
    <row r="17" spans="1:6" x14ac:dyDescent="0.2">
      <c r="A17" s="17" t="s">
        <v>26</v>
      </c>
      <c r="B17" s="18">
        <v>18752</v>
      </c>
      <c r="C17" s="18">
        <v>18752</v>
      </c>
      <c r="D17" s="19" t="s">
        <v>27</v>
      </c>
      <c r="E17" s="18">
        <v>0</v>
      </c>
      <c r="F17" s="20">
        <v>0</v>
      </c>
    </row>
    <row r="18" spans="1:6" x14ac:dyDescent="0.2">
      <c r="A18" s="17" t="s">
        <v>28</v>
      </c>
      <c r="B18" s="18">
        <v>5901129940.5299997</v>
      </c>
      <c r="C18" s="18">
        <v>5907914837.7399998</v>
      </c>
      <c r="D18" s="19" t="s">
        <v>29</v>
      </c>
      <c r="E18" s="18">
        <v>0</v>
      </c>
      <c r="F18" s="20">
        <v>0</v>
      </c>
    </row>
    <row r="19" spans="1:6" x14ac:dyDescent="0.2">
      <c r="A19" s="17" t="s">
        <v>30</v>
      </c>
      <c r="B19" s="18">
        <v>4979275673.0799999</v>
      </c>
      <c r="C19" s="18">
        <v>4892719938.8599997</v>
      </c>
      <c r="D19" s="19" t="s">
        <v>31</v>
      </c>
      <c r="E19" s="18">
        <v>0</v>
      </c>
      <c r="F19" s="20">
        <v>0</v>
      </c>
    </row>
    <row r="20" spans="1:6" x14ac:dyDescent="0.2">
      <c r="A20" s="17" t="s">
        <v>32</v>
      </c>
      <c r="B20" s="18">
        <v>0</v>
      </c>
      <c r="C20" s="18">
        <v>0</v>
      </c>
      <c r="D20" s="19" t="s">
        <v>33</v>
      </c>
      <c r="E20" s="18">
        <v>0</v>
      </c>
      <c r="F20" s="20">
        <v>0</v>
      </c>
    </row>
    <row r="21" spans="1:6" x14ac:dyDescent="0.2">
      <c r="A21" s="17" t="s">
        <v>34</v>
      </c>
      <c r="B21" s="18">
        <v>-3347547042.9400001</v>
      </c>
      <c r="C21" s="18">
        <v>-3369714156.8800001</v>
      </c>
      <c r="D21" s="19" t="s">
        <v>35</v>
      </c>
      <c r="E21" s="18">
        <v>0</v>
      </c>
      <c r="F21" s="20">
        <v>0</v>
      </c>
    </row>
    <row r="22" spans="1:6" x14ac:dyDescent="0.2">
      <c r="A22" s="17" t="s">
        <v>36</v>
      </c>
      <c r="B22" s="18">
        <v>0</v>
      </c>
      <c r="C22" s="18">
        <v>0</v>
      </c>
      <c r="D22" s="19" t="s">
        <v>37</v>
      </c>
      <c r="E22" s="18">
        <v>0</v>
      </c>
      <c r="F22" s="20">
        <v>0</v>
      </c>
    </row>
    <row r="23" spans="1:6" x14ac:dyDescent="0.2">
      <c r="A23" s="17" t="s">
        <v>38</v>
      </c>
      <c r="B23" s="18">
        <v>0</v>
      </c>
      <c r="C23" s="18">
        <v>0</v>
      </c>
      <c r="D23" s="24"/>
      <c r="E23" s="22"/>
      <c r="F23" s="26"/>
    </row>
    <row r="24" spans="1:6" x14ac:dyDescent="0.2">
      <c r="A24" s="17" t="s">
        <v>39</v>
      </c>
      <c r="B24" s="18">
        <v>0</v>
      </c>
      <c r="C24" s="18">
        <v>0</v>
      </c>
      <c r="D24" s="15" t="s">
        <v>40</v>
      </c>
      <c r="E24" s="23">
        <f>SUM(E17:E22)</f>
        <v>0</v>
      </c>
      <c r="F24" s="29">
        <f>SUM(F17:F22)</f>
        <v>0</v>
      </c>
    </row>
    <row r="25" spans="1:6" s="12" customFormat="1" x14ac:dyDescent="0.2">
      <c r="A25" s="21"/>
      <c r="B25" s="22"/>
      <c r="C25" s="22"/>
      <c r="D25" s="24"/>
      <c r="E25" s="22"/>
      <c r="F25" s="26"/>
    </row>
    <row r="26" spans="1:6" x14ac:dyDescent="0.2">
      <c r="A26" s="13" t="s">
        <v>41</v>
      </c>
      <c r="B26" s="23">
        <f>SUM(B16:B24)</f>
        <v>7532877322.6700001</v>
      </c>
      <c r="C26" s="23">
        <f>SUM(C16:C24)</f>
        <v>7430939371.7199984</v>
      </c>
      <c r="D26" s="32" t="s">
        <v>42</v>
      </c>
      <c r="E26" s="23">
        <f>SUM(E24+E14)</f>
        <v>368084055.42000002</v>
      </c>
      <c r="F26" s="29">
        <f>SUM(F14+F24)</f>
        <v>878075662.12</v>
      </c>
    </row>
    <row r="27" spans="1:6" x14ac:dyDescent="0.2">
      <c r="A27" s="27"/>
      <c r="B27" s="22"/>
      <c r="C27" s="22"/>
      <c r="D27" s="30"/>
      <c r="E27" s="22"/>
      <c r="F27" s="26"/>
    </row>
    <row r="28" spans="1:6" x14ac:dyDescent="0.2">
      <c r="A28" s="13" t="s">
        <v>43</v>
      </c>
      <c r="B28" s="23">
        <f>B13+B26</f>
        <v>10366079504.16</v>
      </c>
      <c r="C28" s="23">
        <f>C13+C26</f>
        <v>9078416035.9499989</v>
      </c>
      <c r="D28" s="33" t="s">
        <v>44</v>
      </c>
      <c r="E28" s="22"/>
      <c r="F28" s="31"/>
    </row>
    <row r="29" spans="1:6" x14ac:dyDescent="0.2">
      <c r="A29" s="34"/>
      <c r="B29" s="35"/>
      <c r="C29" s="36"/>
      <c r="D29" s="30"/>
      <c r="E29" s="22"/>
      <c r="F29" s="31"/>
    </row>
    <row r="30" spans="1:6" x14ac:dyDescent="0.2">
      <c r="A30" s="37"/>
      <c r="B30" s="38"/>
      <c r="C30" s="38"/>
      <c r="D30" s="15" t="s">
        <v>45</v>
      </c>
      <c r="E30" s="23">
        <f>SUM(E31:E33)</f>
        <v>8677033422.9500008</v>
      </c>
      <c r="F30" s="29">
        <f>SUM(F31:F33)</f>
        <v>8639824572.4800014</v>
      </c>
    </row>
    <row r="31" spans="1:6" x14ac:dyDescent="0.2">
      <c r="A31" s="37"/>
      <c r="B31" s="38"/>
      <c r="C31" s="38"/>
      <c r="D31" s="19" t="s">
        <v>46</v>
      </c>
      <c r="E31" s="18">
        <v>8568099443.1700001</v>
      </c>
      <c r="F31" s="20">
        <v>8536051429.2200003</v>
      </c>
    </row>
    <row r="32" spans="1:6" x14ac:dyDescent="0.2">
      <c r="A32" s="37"/>
      <c r="B32" s="38"/>
      <c r="C32" s="38"/>
      <c r="D32" s="19" t="s">
        <v>47</v>
      </c>
      <c r="E32" s="18">
        <v>99824379.680000007</v>
      </c>
      <c r="F32" s="20">
        <v>94663543.159999996</v>
      </c>
    </row>
    <row r="33" spans="1:7" x14ac:dyDescent="0.2">
      <c r="A33" s="37"/>
      <c r="B33" s="38"/>
      <c r="C33" s="38"/>
      <c r="D33" s="19" t="s">
        <v>48</v>
      </c>
      <c r="E33" s="18">
        <v>9109600.0999999996</v>
      </c>
      <c r="F33" s="20">
        <v>9109600.0999999996</v>
      </c>
    </row>
    <row r="34" spans="1:7" x14ac:dyDescent="0.2">
      <c r="A34" s="37"/>
      <c r="B34" s="38"/>
      <c r="C34" s="38"/>
      <c r="D34" s="24"/>
      <c r="E34" s="22"/>
      <c r="F34" s="26"/>
    </row>
    <row r="35" spans="1:7" x14ac:dyDescent="0.2">
      <c r="A35" s="37"/>
      <c r="B35" s="38"/>
      <c r="C35" s="38"/>
      <c r="D35" s="15" t="s">
        <v>49</v>
      </c>
      <c r="E35" s="23">
        <f>SUM(E36:E40)</f>
        <v>1320962025.79</v>
      </c>
      <c r="F35" s="29">
        <f>SUM(F36:F40)</f>
        <v>-439484198.64999998</v>
      </c>
    </row>
    <row r="36" spans="1:7" ht="12.75" x14ac:dyDescent="0.2">
      <c r="A36" s="39"/>
      <c r="B36" s="38"/>
      <c r="C36" s="38"/>
      <c r="D36" s="19" t="s">
        <v>50</v>
      </c>
      <c r="E36" s="18">
        <v>1952818002.1900001</v>
      </c>
      <c r="F36" s="20">
        <v>-55901488.829999998</v>
      </c>
    </row>
    <row r="37" spans="1:7" x14ac:dyDescent="0.2">
      <c r="A37" s="37"/>
      <c r="B37" s="38"/>
      <c r="C37" s="38"/>
      <c r="D37" s="19" t="s">
        <v>51</v>
      </c>
      <c r="E37" s="18">
        <v>-631855976.39999998</v>
      </c>
      <c r="F37" s="20">
        <v>-383582709.81999999</v>
      </c>
    </row>
    <row r="38" spans="1:7" x14ac:dyDescent="0.2">
      <c r="A38" s="37"/>
      <c r="B38" s="40"/>
      <c r="C38" s="40"/>
      <c r="D38" s="19" t="s">
        <v>52</v>
      </c>
      <c r="E38" s="18">
        <v>0</v>
      </c>
      <c r="F38" s="20">
        <v>0</v>
      </c>
      <c r="G38" s="41"/>
    </row>
    <row r="39" spans="1:7" x14ac:dyDescent="0.2">
      <c r="A39" s="37"/>
      <c r="B39" s="38"/>
      <c r="C39" s="38"/>
      <c r="D39" s="19" t="s">
        <v>53</v>
      </c>
      <c r="E39" s="18">
        <v>0</v>
      </c>
      <c r="F39" s="20">
        <v>0</v>
      </c>
    </row>
    <row r="40" spans="1:7" x14ac:dyDescent="0.2">
      <c r="A40" s="37"/>
      <c r="B40" s="38"/>
      <c r="C40" s="38"/>
      <c r="D40" s="19" t="s">
        <v>54</v>
      </c>
      <c r="E40" s="18">
        <v>0</v>
      </c>
      <c r="F40" s="20">
        <v>0</v>
      </c>
    </row>
    <row r="41" spans="1:7" x14ac:dyDescent="0.2">
      <c r="A41" s="37"/>
      <c r="B41" s="38"/>
      <c r="C41" s="38"/>
      <c r="D41" s="24"/>
      <c r="E41" s="22"/>
      <c r="F41" s="26"/>
    </row>
    <row r="42" spans="1:7" ht="22.5" x14ac:dyDescent="0.2">
      <c r="A42" s="37"/>
      <c r="B42" s="42"/>
      <c r="C42" s="43"/>
      <c r="D42" s="15" t="s">
        <v>55</v>
      </c>
      <c r="E42" s="23">
        <f>SUM(E43:E44)</f>
        <v>0</v>
      </c>
      <c r="F42" s="29">
        <f>SUM(F43:F44)</f>
        <v>0</v>
      </c>
    </row>
    <row r="43" spans="1:7" x14ac:dyDescent="0.2">
      <c r="A43" s="34"/>
      <c r="B43" s="35"/>
      <c r="C43" s="36"/>
      <c r="D43" s="19" t="s">
        <v>56</v>
      </c>
      <c r="E43" s="18">
        <v>0</v>
      </c>
      <c r="F43" s="20">
        <v>0</v>
      </c>
    </row>
    <row r="44" spans="1:7" ht="12.75" x14ac:dyDescent="0.2">
      <c r="A44" s="44"/>
      <c r="B44" s="35"/>
      <c r="C44" s="36"/>
      <c r="D44" s="19" t="s">
        <v>57</v>
      </c>
      <c r="E44" s="18">
        <v>0</v>
      </c>
      <c r="F44" s="20">
        <v>0</v>
      </c>
    </row>
    <row r="45" spans="1:7" x14ac:dyDescent="0.2">
      <c r="A45" s="34"/>
      <c r="B45" s="35"/>
      <c r="C45" s="36"/>
      <c r="D45" s="24"/>
      <c r="E45" s="22"/>
      <c r="F45" s="26"/>
    </row>
    <row r="46" spans="1:7" x14ac:dyDescent="0.2">
      <c r="A46" s="34"/>
      <c r="B46" s="35"/>
      <c r="C46" s="36"/>
      <c r="D46" s="15" t="s">
        <v>58</v>
      </c>
      <c r="E46" s="23">
        <f>SUM(E42+E35+E30)</f>
        <v>9997995448.7400017</v>
      </c>
      <c r="F46" s="29">
        <f>SUM(F42+F35+F30)</f>
        <v>8200340373.8300018</v>
      </c>
    </row>
    <row r="47" spans="1:7" x14ac:dyDescent="0.2">
      <c r="A47" s="34"/>
      <c r="B47" s="35"/>
      <c r="C47" s="36"/>
      <c r="D47" s="30"/>
      <c r="E47" s="22"/>
      <c r="F47" s="26"/>
    </row>
    <row r="48" spans="1:7" x14ac:dyDescent="0.2">
      <c r="A48" s="34"/>
      <c r="B48" s="35"/>
      <c r="C48" s="36"/>
      <c r="D48" s="15" t="s">
        <v>59</v>
      </c>
      <c r="E48" s="23">
        <f>E46+E26</f>
        <v>10366079504.160002</v>
      </c>
      <c r="F48" s="45">
        <f>F46+F26</f>
        <v>9078416035.9500027</v>
      </c>
    </row>
    <row r="49" spans="1:7" ht="12" thickBot="1" x14ac:dyDescent="0.25">
      <c r="A49" s="46"/>
      <c r="B49" s="47"/>
      <c r="C49" s="48"/>
      <c r="D49" s="49"/>
      <c r="E49" s="48"/>
      <c r="F49" s="50"/>
    </row>
    <row r="50" spans="1:7" x14ac:dyDescent="0.2">
      <c r="A50" s="51"/>
      <c r="B50" s="52"/>
      <c r="C50" s="53"/>
      <c r="D50" s="54"/>
      <c r="E50" s="53"/>
      <c r="F50" s="53"/>
    </row>
    <row r="51" spans="1:7" ht="12.75" x14ac:dyDescent="0.2">
      <c r="A51" s="55" t="s">
        <v>60</v>
      </c>
    </row>
    <row r="52" spans="1:7" x14ac:dyDescent="0.2">
      <c r="G52" s="57"/>
    </row>
    <row r="58" spans="1:7" s="56" customFormat="1" ht="12.75" x14ac:dyDescent="0.2">
      <c r="A58" s="58"/>
      <c r="C58" s="57"/>
      <c r="D58" s="57"/>
      <c r="E58" s="57"/>
      <c r="F58" s="57"/>
      <c r="G58" s="4"/>
    </row>
    <row r="67" spans="1:7" s="56" customFormat="1" ht="12.75" x14ac:dyDescent="0.2">
      <c r="A67" s="58"/>
      <c r="C67" s="57"/>
      <c r="D67" s="57"/>
      <c r="E67" s="57"/>
      <c r="F67" s="57"/>
      <c r="G67" s="4"/>
    </row>
    <row r="76" spans="1:7" s="56" customFormat="1" ht="12.75" x14ac:dyDescent="0.2">
      <c r="A76" s="58"/>
      <c r="C76" s="57"/>
      <c r="D76" s="57"/>
      <c r="E76" s="57"/>
      <c r="F76" s="57"/>
      <c r="G76" s="4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2025-10-22T21:47:12Z</cp:lastPrinted>
  <dcterms:created xsi:type="dcterms:W3CDTF">2025-10-22T21:44:48Z</dcterms:created>
  <dcterms:modified xsi:type="dcterms:W3CDTF">2025-10-22T21:47:22Z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