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CUENTA PÚBLICA\4T 2023\PARA CLARITA\CUENTA PÚBLICA\"/>
    </mc:Choice>
  </mc:AlternateContent>
  <xr:revisionPtr revIDLastSave="0" documentId="13_ncr:1_{65CBC81F-82D5-4384-BC0B-2E9BE8B5B63F}" xr6:coauthVersionLast="36" xr6:coauthVersionMax="36" xr10:uidLastSave="{00000000-0000-0000-0000-000000000000}"/>
  <bookViews>
    <workbookView xWindow="0" yWindow="0" windowWidth="30720" windowHeight="13380" xr2:uid="{A5B34321-6E9A-4A98-A333-03DC5B0FECE5}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EAI!$A$1:$H$46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7" i="1" s="1"/>
  <c r="E38" i="1"/>
  <c r="G37" i="1"/>
  <c r="F37" i="1"/>
  <c r="C37" i="1"/>
  <c r="H35" i="1"/>
  <c r="E35" i="1"/>
  <c r="H34" i="1"/>
  <c r="E34" i="1"/>
  <c r="H31" i="1"/>
  <c r="G31" i="1"/>
  <c r="F31" i="1"/>
  <c r="E31" i="1"/>
  <c r="D31" i="1"/>
  <c r="C31" i="1"/>
  <c r="H28" i="1"/>
  <c r="E28" i="1"/>
  <c r="E21" i="1" s="1"/>
  <c r="E39" i="1" s="1"/>
  <c r="H21" i="1"/>
  <c r="G21" i="1"/>
  <c r="G39" i="1" s="1"/>
  <c r="F21" i="1"/>
  <c r="D21" i="1"/>
  <c r="C21" i="1"/>
  <c r="G16" i="1"/>
  <c r="F16" i="1"/>
  <c r="D16" i="1"/>
  <c r="C16" i="1"/>
  <c r="H15" i="1"/>
  <c r="H14" i="1"/>
  <c r="H13" i="1"/>
  <c r="E13" i="1"/>
  <c r="H12" i="1"/>
  <c r="E12" i="1"/>
  <c r="H11" i="1"/>
  <c r="E11" i="1"/>
  <c r="H10" i="1"/>
  <c r="H9" i="1"/>
  <c r="H8" i="1"/>
  <c r="H7" i="1"/>
  <c r="H6" i="1"/>
  <c r="H5" i="1"/>
  <c r="C39" i="1" l="1"/>
  <c r="H39" i="1"/>
  <c r="E16" i="1"/>
  <c r="D39" i="1"/>
  <c r="H16" i="1"/>
  <c r="F39" i="1"/>
</calcChain>
</file>

<file path=xl/sharedStrings.xml><?xml version="1.0" encoding="utf-8"?>
<sst xmlns="http://schemas.openxmlformats.org/spreadsheetml/2006/main" count="100" uniqueCount="52">
  <si>
    <t>INSTITUTO DE SALUD PUBLICA DEL ESTADO DE GUANAJUATO
Estado Analítico de Ingresos
Del 1 de Enero al 31 de Diciembre de 2023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</si>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</sst>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92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3" fontId="4" fillId="0" borderId="6" xfId="1" applyNumberFormat="1" applyFont="1" applyFill="1" applyBorder="1" applyAlignment="1" applyProtection="1">
      <alignment vertical="top"/>
      <protection locked="0"/>
    </xf>
    <xf numFmtId="49" fontId="5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0" fontId="0" fillId="0" borderId="7" xfId="1" applyFont="1" applyFill="1" applyBorder="1" applyAlignment="1" applyProtection="1">
      <alignment vertical="top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0" fontId="6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3" fontId="2" fillId="0" borderId="9" xfId="1" applyNumberFormat="1" applyFont="1" applyFill="1" applyBorder="1" applyAlignment="1" applyProtection="1">
      <alignment vertical="top"/>
      <protection locked="0"/>
    </xf>
    <xf numFmtId="0" fontId="6" fillId="0" borderId="4" xfId="1" quotePrefix="1" applyFont="1" applyFill="1" applyBorder="1" applyAlignment="1" applyProtection="1">
      <alignment horizontal="center" vertical="top"/>
      <protection locked="0"/>
    </xf>
    <xf numFmtId="0" fontId="6" fillId="0" borderId="14" xfId="1" applyFont="1" applyFill="1" applyBorder="1" applyAlignment="1" applyProtection="1">
      <alignment vertical="top"/>
      <protection locked="0"/>
    </xf>
    <xf numFmtId="3" fontId="2" fillId="0" borderId="14" xfId="1" applyNumberFormat="1" applyFont="1" applyFill="1" applyBorder="1" applyAlignment="1" applyProtection="1">
      <alignment vertical="top"/>
      <protection locked="0"/>
    </xf>
    <xf numFmtId="3" fontId="2" fillId="0" borderId="5" xfId="1" applyNumberFormat="1" applyFont="1" applyFill="1" applyBorder="1" applyAlignment="1" applyProtection="1">
      <alignment vertical="top"/>
      <protection locked="0"/>
    </xf>
    <xf numFmtId="3" fontId="2" fillId="0" borderId="1" xfId="1" applyNumberFormat="1" applyFont="1" applyFill="1" applyBorder="1" applyAlignment="1" applyProtection="1">
      <alignment vertical="top"/>
      <protection locked="0"/>
    </xf>
    <xf numFmtId="3" fontId="2" fillId="0" borderId="2" xfId="1" applyNumberFormat="1" applyFont="1" applyFill="1" applyBorder="1" applyAlignment="1" applyProtection="1">
      <alignment vertical="top"/>
      <protection locked="0"/>
    </xf>
    <xf numFmtId="3" fontId="2" fillId="0" borderId="10" xfId="1" applyNumberFormat="1" applyFont="1" applyFill="1" applyBorder="1" applyAlignment="1" applyProtection="1">
      <alignment vertical="top"/>
      <protection locked="0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3" xfId="1" quotePrefix="1" applyNumberFormat="1" applyFont="1" applyFill="1" applyBorder="1" applyAlignment="1">
      <alignment horizontal="center" vertical="center" wrapText="1"/>
    </xf>
    <xf numFmtId="3" fontId="2" fillId="2" borderId="9" xfId="1" quotePrefix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justify" vertical="top" wrapText="1"/>
    </xf>
    <xf numFmtId="3" fontId="2" fillId="0" borderId="6" xfId="1" applyNumberFormat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horizontal="center" vertical="top"/>
    </xf>
    <xf numFmtId="0" fontId="6" fillId="0" borderId="0" xfId="1" applyFont="1" applyFill="1" applyBorder="1" applyAlignment="1" applyProtection="1">
      <alignment horizontal="left" vertical="top" wrapText="1"/>
    </xf>
    <xf numFmtId="3" fontId="6" fillId="0" borderId="13" xfId="1" applyNumberFormat="1" applyFont="1" applyFill="1" applyBorder="1" applyAlignment="1" applyProtection="1">
      <alignment vertical="top"/>
      <protection locked="0"/>
    </xf>
    <xf numFmtId="3" fontId="6" fillId="0" borderId="7" xfId="1" applyNumberFormat="1" applyFont="1" applyFill="1" applyBorder="1" applyAlignment="1" applyProtection="1">
      <alignment vertical="top"/>
      <protection locked="0"/>
    </xf>
    <xf numFmtId="3" fontId="4" fillId="0" borderId="13" xfId="2" applyNumberFormat="1" applyFont="1" applyFill="1" applyBorder="1" applyAlignment="1" applyProtection="1">
      <alignment vertical="top"/>
      <protection locked="0"/>
    </xf>
    <xf numFmtId="3" fontId="4" fillId="0" borderId="7" xfId="2" applyNumberFormat="1" applyFont="1" applyFill="1" applyBorder="1" applyAlignment="1" applyProtection="1">
      <alignment vertical="top"/>
      <protection locked="0"/>
    </xf>
    <xf numFmtId="3" fontId="4" fillId="0" borderId="0" xfId="1" applyNumberFormat="1" applyFont="1" applyFill="1" applyBorder="1" applyAlignment="1" applyProtection="1">
      <alignment vertical="top"/>
      <protection locked="0"/>
    </xf>
    <xf numFmtId="3" fontId="2" fillId="0" borderId="13" xfId="1" applyNumberFormat="1" applyFont="1" applyFill="1" applyBorder="1" applyAlignment="1" applyProtection="1">
      <alignment vertical="top"/>
      <protection locked="0"/>
    </xf>
    <xf numFmtId="3" fontId="2" fillId="0" borderId="7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2" fillId="0" borderId="7" xfId="3" applyFont="1" applyFill="1" applyBorder="1" applyAlignment="1" applyProtection="1">
      <alignment horizontal="center" vertical="top"/>
    </xf>
    <xf numFmtId="0" fontId="6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6" fillId="0" borderId="14" xfId="1" quotePrefix="1" applyFont="1" applyFill="1" applyBorder="1" applyAlignment="1" applyProtection="1">
      <alignment horizontal="center" vertical="top"/>
      <protection locked="0"/>
    </xf>
    <xf numFmtId="4" fontId="2" fillId="0" borderId="14" xfId="1" applyNumberFormat="1" applyFont="1" applyFill="1" applyBorder="1" applyAlignment="1" applyProtection="1">
      <alignment vertical="top"/>
      <protection locked="0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4" fontId="2" fillId="0" borderId="9" xfId="1" applyNumberFormat="1" applyFont="1" applyFill="1" applyBorder="1" applyAlignment="1" applyProtection="1">
      <alignment vertical="top"/>
      <protection locked="0"/>
    </xf>
    <xf numFmtId="0" fontId="6" fillId="0" borderId="0" xfId="1" quotePrefix="1" applyFont="1" applyFill="1" applyBorder="1" applyAlignment="1" applyProtection="1">
      <alignment horizontal="center"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4" fontId="6" fillId="0" borderId="0" xfId="1" applyNumberFormat="1" applyFont="1" applyFill="1" applyBorder="1" applyAlignment="1" applyProtection="1">
      <alignment vertical="top"/>
      <protection locked="0"/>
    </xf>
    <xf numFmtId="4" fontId="2" fillId="0" borderId="0" xfId="1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1" applyFont="1" applyFill="1" applyBorder="1" applyAlignment="1" applyProtection="1">
      <alignment vertical="top"/>
      <protection locked="0"/>
    </xf>
    <xf numFmtId="0" fontId="11" fillId="0" borderId="0" xfId="0" applyFont="1"/>
    <xf numFmtId="0" fontId="11" fillId="0" borderId="0" xfId="0" applyFont="1" applyBorder="1"/>
    <xf numFmtId="0" fontId="11" fillId="3" borderId="0" xfId="0" applyFont="1" applyFill="1" applyBorder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2" fillId="0" borderId="7" xfId="1" applyFont="1" applyFill="1" applyBorder="1" applyAlignment="1" applyProtection="1">
      <alignment horizontal="left" vertical="top" wrapText="1"/>
    </xf>
    <xf numFmtId="0" fontId="2" fillId="0" borderId="8" xfId="1" applyFont="1" applyFill="1" applyBorder="1" applyAlignment="1" applyProtection="1">
      <alignment horizontal="left" vertical="top" wrapText="1"/>
    </xf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>
      <alignment horizont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2" xfId="3" xr:uid="{8D47EDA8-80E6-403C-9E7C-A6780518798B}"/>
    <cellStyle name="Normal 2 24" xfId="1" xr:uid="{7972FEF4-243E-4778-95F1-53EA3A8D0C5F}"/>
    <cellStyle name="Normal 2 48" xfId="2" xr:uid="{BABC9FB1-F7F6-4602-A7A4-0C0F26DD2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269C-E1FF-4403-B6B7-B8DD0DF3F289}">
  <sheetPr>
    <tabColor theme="7" tint="-0.249977111117893"/>
    <pageSetUpPr fitToPage="1"/>
  </sheetPr>
  <dimension ref="A1:I51"/>
  <sheetViews>
    <sheetView showGridLines="0" tabSelected="1" topLeftCell="A7" zoomScale="90" zoomScaleNormal="90" workbookViewId="0">
      <selection activeCell="C10" sqref="C10"/>
    </sheetView>
  </sheetViews>
  <sheetFormatPr baseColWidth="10" defaultColWidth="12" defaultRowHeight="11.25" x14ac:dyDescent="0.2"/>
  <cols>
    <col min="1" max="1" width="1.83203125" style="12" customWidth="1"/>
    <col min="2" max="2" width="62.5" style="12" customWidth="1"/>
    <col min="3" max="3" width="17.83203125" style="12" customWidth="1"/>
    <col min="4" max="4" width="19.83203125" style="12" customWidth="1"/>
    <col min="5" max="5" width="17.83203125" style="12" customWidth="1"/>
    <col min="6" max="7" width="20.83203125" style="12" customWidth="1"/>
    <col min="8" max="8" width="17.83203125" style="12" customWidth="1"/>
    <col min="9" max="9" width="2.5" style="12" hidden="1" customWidth="1"/>
    <col min="10" max="16384" width="12" style="12"/>
  </cols>
  <sheetData>
    <row r="1" spans="1:9" s="1" customFormat="1" ht="43.5" customHeight="1" x14ac:dyDescent="0.2">
      <c r="A1" s="70" t="s">
        <v>0</v>
      </c>
      <c r="B1" s="71"/>
      <c r="C1" s="71"/>
      <c r="D1" s="71"/>
      <c r="E1" s="71"/>
      <c r="F1" s="71"/>
      <c r="G1" s="71"/>
      <c r="H1" s="72"/>
    </row>
    <row r="2" spans="1:9" s="1" customFormat="1" x14ac:dyDescent="0.2">
      <c r="A2" s="73" t="s">
        <v>1</v>
      </c>
      <c r="B2" s="74"/>
      <c r="C2" s="70" t="s">
        <v>2</v>
      </c>
      <c r="D2" s="71"/>
      <c r="E2" s="71"/>
      <c r="F2" s="71"/>
      <c r="G2" s="72"/>
      <c r="H2" s="79" t="s">
        <v>3</v>
      </c>
    </row>
    <row r="3" spans="1:9" s="5" customFormat="1" ht="24.95" customHeight="1" x14ac:dyDescent="0.2">
      <c r="A3" s="75"/>
      <c r="B3" s="76"/>
      <c r="C3" s="2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80"/>
    </row>
    <row r="4" spans="1:9" s="5" customFormat="1" x14ac:dyDescent="0.2">
      <c r="A4" s="77"/>
      <c r="B4" s="78"/>
      <c r="C4" s="6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</row>
    <row r="5" spans="1:9" x14ac:dyDescent="0.2">
      <c r="A5" s="8"/>
      <c r="B5" s="9" t="s">
        <v>15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f t="shared" ref="H5:H15" si="0">+G5-C5</f>
        <v>0</v>
      </c>
      <c r="I5" s="11" t="s">
        <v>16</v>
      </c>
    </row>
    <row r="6" spans="1:9" x14ac:dyDescent="0.2">
      <c r="A6" s="13"/>
      <c r="B6" s="14" t="s">
        <v>17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f t="shared" si="0"/>
        <v>0</v>
      </c>
      <c r="I6" s="11" t="s">
        <v>18</v>
      </c>
    </row>
    <row r="7" spans="1:9" x14ac:dyDescent="0.2">
      <c r="A7" s="8"/>
      <c r="B7" s="9" t="s">
        <v>19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f t="shared" si="0"/>
        <v>0</v>
      </c>
      <c r="I7" s="11" t="s">
        <v>20</v>
      </c>
    </row>
    <row r="8" spans="1:9" x14ac:dyDescent="0.2">
      <c r="A8" s="8"/>
      <c r="B8" s="9" t="s">
        <v>21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f t="shared" si="0"/>
        <v>0</v>
      </c>
      <c r="I8" s="11" t="s">
        <v>22</v>
      </c>
    </row>
    <row r="9" spans="1:9" x14ac:dyDescent="0.2">
      <c r="A9" s="8"/>
      <c r="B9" s="9" t="s">
        <v>23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f t="shared" si="0"/>
        <v>0</v>
      </c>
      <c r="I9" s="11" t="s">
        <v>24</v>
      </c>
    </row>
    <row r="10" spans="1:9" x14ac:dyDescent="0.2">
      <c r="A10" s="13"/>
      <c r="B10" s="14" t="s">
        <v>25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f t="shared" si="0"/>
        <v>0</v>
      </c>
      <c r="I10" s="11" t="s">
        <v>26</v>
      </c>
    </row>
    <row r="11" spans="1:9" x14ac:dyDescent="0.2">
      <c r="A11" s="16"/>
      <c r="B11" s="9" t="s">
        <v>27</v>
      </c>
      <c r="C11" s="15">
        <v>25472314</v>
      </c>
      <c r="D11" s="15">
        <v>331767991.68000001</v>
      </c>
      <c r="E11" s="15">
        <f>C11+D11</f>
        <v>357240305.68000001</v>
      </c>
      <c r="F11" s="15">
        <v>104009608.31</v>
      </c>
      <c r="G11" s="15">
        <v>104009608.31</v>
      </c>
      <c r="H11" s="15">
        <f t="shared" si="0"/>
        <v>78537294.310000002</v>
      </c>
      <c r="I11" s="11" t="s">
        <v>28</v>
      </c>
    </row>
    <row r="12" spans="1:9" ht="22.5" x14ac:dyDescent="0.2">
      <c r="A12" s="16"/>
      <c r="B12" s="9" t="s">
        <v>29</v>
      </c>
      <c r="C12" s="15">
        <v>8459393555</v>
      </c>
      <c r="D12" s="15">
        <v>546505651.75999999</v>
      </c>
      <c r="E12" s="15">
        <f>C12+D12</f>
        <v>9005899206.7600002</v>
      </c>
      <c r="F12" s="15">
        <v>8943772007.7299995</v>
      </c>
      <c r="G12" s="15">
        <v>8943456774.3799992</v>
      </c>
      <c r="H12" s="15">
        <f t="shared" si="0"/>
        <v>484063219.37999916</v>
      </c>
      <c r="I12" s="11" t="s">
        <v>30</v>
      </c>
    </row>
    <row r="13" spans="1:9" ht="22.5" x14ac:dyDescent="0.2">
      <c r="A13" s="16"/>
      <c r="B13" s="9" t="s">
        <v>31</v>
      </c>
      <c r="C13" s="15">
        <v>7128501624.9700003</v>
      </c>
      <c r="D13" s="15">
        <v>556346665.83000004</v>
      </c>
      <c r="E13" s="15">
        <f>C13+D13</f>
        <v>7684848290.8000002</v>
      </c>
      <c r="F13" s="15">
        <v>7684848290.8000002</v>
      </c>
      <c r="G13" s="15">
        <v>7684848290.8000002</v>
      </c>
      <c r="H13" s="15">
        <f t="shared" si="0"/>
        <v>556346665.82999992</v>
      </c>
      <c r="I13" s="11" t="s">
        <v>32</v>
      </c>
    </row>
    <row r="14" spans="1:9" x14ac:dyDescent="0.2">
      <c r="A14" s="8"/>
      <c r="B14" s="9" t="s">
        <v>33</v>
      </c>
      <c r="C14" s="15">
        <v>0</v>
      </c>
      <c r="D14" s="15">
        <v>0</v>
      </c>
      <c r="E14" s="15"/>
      <c r="F14" s="15">
        <v>0</v>
      </c>
      <c r="G14" s="15">
        <v>0</v>
      </c>
      <c r="H14" s="15">
        <f t="shared" si="0"/>
        <v>0</v>
      </c>
      <c r="I14" s="11" t="s">
        <v>34</v>
      </c>
    </row>
    <row r="15" spans="1:9" x14ac:dyDescent="0.2">
      <c r="A15" s="8"/>
      <c r="C15" s="17"/>
      <c r="D15" s="17"/>
      <c r="E15" s="17"/>
      <c r="F15" s="17">
        <v>0</v>
      </c>
      <c r="G15" s="17">
        <v>0</v>
      </c>
      <c r="H15" s="17">
        <f t="shared" si="0"/>
        <v>0</v>
      </c>
      <c r="I15" s="11" t="s">
        <v>35</v>
      </c>
    </row>
    <row r="16" spans="1:9" x14ac:dyDescent="0.2">
      <c r="A16" s="18"/>
      <c r="B16" s="19" t="s">
        <v>36</v>
      </c>
      <c r="C16" s="20">
        <f t="shared" ref="C16:H16" si="1">SUM(C5:C15)</f>
        <v>15613367493.970001</v>
      </c>
      <c r="D16" s="20">
        <f t="shared" si="1"/>
        <v>1434620309.27</v>
      </c>
      <c r="E16" s="20">
        <f t="shared" si="1"/>
        <v>17047987803.240002</v>
      </c>
      <c r="F16" s="20">
        <f t="shared" si="1"/>
        <v>16732629906.84</v>
      </c>
      <c r="G16" s="20">
        <f t="shared" si="1"/>
        <v>16732314673.489998</v>
      </c>
      <c r="H16" s="20">
        <f t="shared" si="1"/>
        <v>1118947179.519999</v>
      </c>
      <c r="I16" s="11" t="s">
        <v>35</v>
      </c>
    </row>
    <row r="17" spans="1:9" x14ac:dyDescent="0.2">
      <c r="A17" s="21"/>
      <c r="B17" s="22"/>
      <c r="C17" s="23"/>
      <c r="D17" s="23"/>
      <c r="E17" s="24"/>
      <c r="F17" s="25" t="s">
        <v>37</v>
      </c>
      <c r="G17" s="26"/>
      <c r="H17" s="27">
        <v>0</v>
      </c>
      <c r="I17" s="11" t="s">
        <v>35</v>
      </c>
    </row>
    <row r="18" spans="1:9" ht="10.15" customHeight="1" x14ac:dyDescent="0.2">
      <c r="A18" s="81" t="s">
        <v>38</v>
      </c>
      <c r="B18" s="82"/>
      <c r="C18" s="87" t="s">
        <v>2</v>
      </c>
      <c r="D18" s="88"/>
      <c r="E18" s="88"/>
      <c r="F18" s="88"/>
      <c r="G18" s="89"/>
      <c r="H18" s="90" t="s">
        <v>3</v>
      </c>
      <c r="I18" s="11" t="s">
        <v>35</v>
      </c>
    </row>
    <row r="19" spans="1:9" ht="22.5" x14ac:dyDescent="0.2">
      <c r="A19" s="83"/>
      <c r="B19" s="84"/>
      <c r="C19" s="28" t="s">
        <v>4</v>
      </c>
      <c r="D19" s="29" t="s">
        <v>5</v>
      </c>
      <c r="E19" s="29" t="s">
        <v>6</v>
      </c>
      <c r="F19" s="29" t="s">
        <v>7</v>
      </c>
      <c r="G19" s="30" t="s">
        <v>8</v>
      </c>
      <c r="H19" s="91"/>
      <c r="I19" s="11" t="s">
        <v>35</v>
      </c>
    </row>
    <row r="20" spans="1:9" x14ac:dyDescent="0.2">
      <c r="A20" s="85"/>
      <c r="B20" s="86"/>
      <c r="C20" s="31" t="s">
        <v>9</v>
      </c>
      <c r="D20" s="32" t="s">
        <v>10</v>
      </c>
      <c r="E20" s="32" t="s">
        <v>11</v>
      </c>
      <c r="F20" s="32" t="s">
        <v>12</v>
      </c>
      <c r="G20" s="32" t="s">
        <v>13</v>
      </c>
      <c r="H20" s="32" t="s">
        <v>14</v>
      </c>
      <c r="I20" s="11" t="s">
        <v>35</v>
      </c>
    </row>
    <row r="21" spans="1:9" x14ac:dyDescent="0.2">
      <c r="A21" s="33" t="s">
        <v>39</v>
      </c>
      <c r="B21" s="34"/>
      <c r="C21" s="35">
        <f>SUM(C22+C23+C24+C25+C26+C27+C28+C29)</f>
        <v>0</v>
      </c>
      <c r="D21" s="35">
        <f>SUM(D22+D23+D24+D25+D26+D27+D28+D29)</f>
        <v>0</v>
      </c>
      <c r="E21" s="35">
        <f>SUM(E22+E23+E24+E25+E26+E27+E28+E29)</f>
        <v>0</v>
      </c>
      <c r="F21" s="35">
        <f>SUM(F22+F23+F24+F25+F26+F27+F28+F29)</f>
        <v>0</v>
      </c>
      <c r="G21" s="35">
        <f>SUM(G22+G23+G24+G25+G26+G27+G28+G29)</f>
        <v>0</v>
      </c>
      <c r="H21" s="35">
        <f>SUM(H22:H29)</f>
        <v>0</v>
      </c>
      <c r="I21" s="11" t="s">
        <v>35</v>
      </c>
    </row>
    <row r="22" spans="1:9" x14ac:dyDescent="0.2">
      <c r="A22" s="36"/>
      <c r="B22" s="37" t="s">
        <v>15</v>
      </c>
      <c r="C22" s="38">
        <v>0</v>
      </c>
      <c r="D22" s="38">
        <v>0</v>
      </c>
      <c r="E22" s="38">
        <v>0</v>
      </c>
      <c r="F22" s="39">
        <v>0</v>
      </c>
      <c r="G22" s="38">
        <v>0</v>
      </c>
      <c r="H22" s="38">
        <v>0</v>
      </c>
      <c r="I22" s="11" t="s">
        <v>16</v>
      </c>
    </row>
    <row r="23" spans="1:9" x14ac:dyDescent="0.2">
      <c r="A23" s="36"/>
      <c r="B23" s="37" t="s">
        <v>17</v>
      </c>
      <c r="C23" s="38">
        <v>0</v>
      </c>
      <c r="D23" s="38">
        <v>0</v>
      </c>
      <c r="E23" s="38">
        <v>0</v>
      </c>
      <c r="F23" s="39">
        <v>0</v>
      </c>
      <c r="G23" s="38">
        <v>0</v>
      </c>
      <c r="H23" s="38">
        <v>0</v>
      </c>
      <c r="I23" s="11" t="s">
        <v>18</v>
      </c>
    </row>
    <row r="24" spans="1:9" x14ac:dyDescent="0.2">
      <c r="A24" s="36"/>
      <c r="B24" s="37" t="s">
        <v>19</v>
      </c>
      <c r="C24" s="38">
        <v>0</v>
      </c>
      <c r="D24" s="38">
        <v>0</v>
      </c>
      <c r="E24" s="38">
        <v>0</v>
      </c>
      <c r="F24" s="39">
        <v>0</v>
      </c>
      <c r="G24" s="38">
        <v>0</v>
      </c>
      <c r="H24" s="38">
        <v>0</v>
      </c>
      <c r="I24" s="11" t="s">
        <v>20</v>
      </c>
    </row>
    <row r="25" spans="1:9" x14ac:dyDescent="0.2">
      <c r="A25" s="36"/>
      <c r="B25" s="37" t="s">
        <v>21</v>
      </c>
      <c r="C25" s="38">
        <v>0</v>
      </c>
      <c r="D25" s="38">
        <v>0</v>
      </c>
      <c r="E25" s="38">
        <v>0</v>
      </c>
      <c r="F25" s="39">
        <v>0</v>
      </c>
      <c r="G25" s="38">
        <v>0</v>
      </c>
      <c r="H25" s="38">
        <v>0</v>
      </c>
      <c r="I25" s="11" t="s">
        <v>22</v>
      </c>
    </row>
    <row r="26" spans="1:9" x14ac:dyDescent="0.2">
      <c r="A26" s="36"/>
      <c r="B26" s="37" t="s">
        <v>40</v>
      </c>
      <c r="C26" s="38">
        <v>0</v>
      </c>
      <c r="D26" s="38">
        <v>0</v>
      </c>
      <c r="E26" s="38">
        <v>0</v>
      </c>
      <c r="F26" s="39">
        <v>0</v>
      </c>
      <c r="G26" s="38">
        <v>0</v>
      </c>
      <c r="H26" s="38">
        <v>0</v>
      </c>
      <c r="I26" s="11" t="s">
        <v>24</v>
      </c>
    </row>
    <row r="27" spans="1:9" x14ac:dyDescent="0.2">
      <c r="A27" s="36"/>
      <c r="B27" s="37" t="s">
        <v>41</v>
      </c>
      <c r="C27" s="40">
        <v>0</v>
      </c>
      <c r="D27" s="40">
        <v>0</v>
      </c>
      <c r="E27" s="40">
        <v>0</v>
      </c>
      <c r="F27" s="41">
        <v>0</v>
      </c>
      <c r="G27" s="40">
        <v>0</v>
      </c>
      <c r="H27" s="38">
        <v>0</v>
      </c>
      <c r="I27" s="11" t="s">
        <v>26</v>
      </c>
    </row>
    <row r="28" spans="1:9" ht="22.5" x14ac:dyDescent="0.2">
      <c r="A28" s="36"/>
      <c r="B28" s="37" t="s">
        <v>42</v>
      </c>
      <c r="C28" s="40">
        <v>0</v>
      </c>
      <c r="D28" s="40">
        <v>0</v>
      </c>
      <c r="E28" s="40">
        <f>C28+D28</f>
        <v>0</v>
      </c>
      <c r="F28" s="41">
        <v>0</v>
      </c>
      <c r="G28" s="40">
        <v>0</v>
      </c>
      <c r="H28" s="38">
        <f>G28-C28</f>
        <v>0</v>
      </c>
      <c r="I28" s="11" t="s">
        <v>30</v>
      </c>
    </row>
    <row r="29" spans="1:9" ht="22.5" x14ac:dyDescent="0.2">
      <c r="A29" s="36"/>
      <c r="B29" s="37" t="s">
        <v>31</v>
      </c>
      <c r="C29" s="38">
        <v>0</v>
      </c>
      <c r="D29" s="38">
        <v>0</v>
      </c>
      <c r="E29" s="38">
        <v>0</v>
      </c>
      <c r="F29" s="42">
        <v>0</v>
      </c>
      <c r="G29" s="15">
        <v>0</v>
      </c>
      <c r="H29" s="38">
        <v>0</v>
      </c>
      <c r="I29" s="11" t="s">
        <v>32</v>
      </c>
    </row>
    <row r="30" spans="1:9" x14ac:dyDescent="0.2">
      <c r="A30" s="36"/>
      <c r="B30" s="37"/>
      <c r="C30" s="38"/>
      <c r="D30" s="38"/>
      <c r="E30" s="38"/>
      <c r="F30" s="39"/>
      <c r="G30" s="38"/>
      <c r="H30" s="38"/>
      <c r="I30" s="11" t="s">
        <v>35</v>
      </c>
    </row>
    <row r="31" spans="1:9" ht="41.25" customHeight="1" x14ac:dyDescent="0.2">
      <c r="A31" s="66" t="s">
        <v>43</v>
      </c>
      <c r="B31" s="67"/>
      <c r="C31" s="43">
        <f t="shared" ref="C31:H31" si="2">SUM(C32:C35)</f>
        <v>7153973938.9700003</v>
      </c>
      <c r="D31" s="43">
        <f t="shared" si="2"/>
        <v>888114657.50999999</v>
      </c>
      <c r="E31" s="43">
        <f t="shared" si="2"/>
        <v>8042088596.4800005</v>
      </c>
      <c r="F31" s="44">
        <f t="shared" si="2"/>
        <v>7788857899.1100006</v>
      </c>
      <c r="G31" s="43">
        <f t="shared" si="2"/>
        <v>7788857899.1100006</v>
      </c>
      <c r="H31" s="43">
        <f t="shared" si="2"/>
        <v>634883960.13999987</v>
      </c>
      <c r="I31" s="11" t="s">
        <v>35</v>
      </c>
    </row>
    <row r="32" spans="1:9" x14ac:dyDescent="0.2">
      <c r="A32" s="36"/>
      <c r="B32" s="37" t="s">
        <v>17</v>
      </c>
      <c r="C32" s="38">
        <v>0</v>
      </c>
      <c r="D32" s="38">
        <v>0</v>
      </c>
      <c r="E32" s="38">
        <v>0</v>
      </c>
      <c r="F32" s="39">
        <v>0</v>
      </c>
      <c r="G32" s="38">
        <v>0</v>
      </c>
      <c r="H32" s="38">
        <v>0</v>
      </c>
      <c r="I32" s="11" t="s">
        <v>18</v>
      </c>
    </row>
    <row r="33" spans="1:9" x14ac:dyDescent="0.2">
      <c r="A33" s="36"/>
      <c r="B33" s="37" t="s">
        <v>44</v>
      </c>
      <c r="C33" s="38">
        <v>0</v>
      </c>
      <c r="D33" s="38">
        <v>0</v>
      </c>
      <c r="E33" s="38">
        <v>0</v>
      </c>
      <c r="F33" s="39">
        <v>0</v>
      </c>
      <c r="G33" s="38">
        <v>0</v>
      </c>
      <c r="H33" s="38">
        <v>0</v>
      </c>
      <c r="I33" s="11" t="s">
        <v>24</v>
      </c>
    </row>
    <row r="34" spans="1:9" x14ac:dyDescent="0.2">
      <c r="A34" s="36"/>
      <c r="B34" s="37" t="s">
        <v>45</v>
      </c>
      <c r="C34" s="38">
        <v>25472314</v>
      </c>
      <c r="D34" s="38">
        <v>331767991.68000001</v>
      </c>
      <c r="E34" s="40">
        <f>C34+D34</f>
        <v>357240305.68000001</v>
      </c>
      <c r="F34" s="38">
        <v>104009608.31</v>
      </c>
      <c r="G34" s="38">
        <v>104009608.31</v>
      </c>
      <c r="H34" s="38">
        <f>G34-C34</f>
        <v>78537294.310000002</v>
      </c>
      <c r="I34" s="11" t="s">
        <v>28</v>
      </c>
    </row>
    <row r="35" spans="1:9" ht="22.5" x14ac:dyDescent="0.2">
      <c r="A35" s="36"/>
      <c r="B35" s="37" t="s">
        <v>31</v>
      </c>
      <c r="C35" s="38">
        <v>7128501624.9700003</v>
      </c>
      <c r="D35" s="38">
        <v>556346665.83000004</v>
      </c>
      <c r="E35" s="40">
        <f>C35+D35</f>
        <v>7684848290.8000002</v>
      </c>
      <c r="F35" s="38">
        <v>7684848290.8000002</v>
      </c>
      <c r="G35" s="38">
        <v>7684848290.8000002</v>
      </c>
      <c r="H35" s="38">
        <f>G35-C35</f>
        <v>556346665.82999992</v>
      </c>
      <c r="I35" s="11" t="s">
        <v>32</v>
      </c>
    </row>
    <row r="36" spans="1:9" x14ac:dyDescent="0.2">
      <c r="A36" s="36"/>
      <c r="B36" s="37"/>
      <c r="C36" s="38"/>
      <c r="D36" s="38"/>
      <c r="E36" s="38"/>
      <c r="F36" s="39"/>
      <c r="G36" s="38"/>
      <c r="H36" s="38"/>
      <c r="I36" s="11" t="s">
        <v>35</v>
      </c>
    </row>
    <row r="37" spans="1:9" x14ac:dyDescent="0.2">
      <c r="A37" s="45" t="s">
        <v>46</v>
      </c>
      <c r="B37" s="46"/>
      <c r="C37" s="43">
        <f>SUM(C38)</f>
        <v>0</v>
      </c>
      <c r="D37" s="43">
        <v>0</v>
      </c>
      <c r="E37" s="43">
        <v>0</v>
      </c>
      <c r="F37" s="44">
        <f>+F38</f>
        <v>0</v>
      </c>
      <c r="G37" s="43">
        <f>+G38</f>
        <v>0</v>
      </c>
      <c r="H37" s="43">
        <f>+H38</f>
        <v>0</v>
      </c>
      <c r="I37" s="11" t="s">
        <v>35</v>
      </c>
    </row>
    <row r="38" spans="1:9" x14ac:dyDescent="0.2">
      <c r="A38" s="47"/>
      <c r="B38" s="37" t="s">
        <v>33</v>
      </c>
      <c r="C38" s="38">
        <v>0</v>
      </c>
      <c r="D38" s="38">
        <v>0</v>
      </c>
      <c r="E38" s="38">
        <f>+C38+D38</f>
        <v>0</v>
      </c>
      <c r="F38" s="41">
        <v>0</v>
      </c>
      <c r="G38" s="40">
        <v>0</v>
      </c>
      <c r="H38" s="38">
        <f>+G38-C38</f>
        <v>0</v>
      </c>
      <c r="I38" s="11" t="s">
        <v>34</v>
      </c>
    </row>
    <row r="39" spans="1:9" x14ac:dyDescent="0.2">
      <c r="A39" s="48"/>
      <c r="B39" s="49" t="s">
        <v>36</v>
      </c>
      <c r="C39" s="20">
        <f t="shared" ref="C39:H39" si="3">+C21+C31+C37</f>
        <v>7153973938.9700003</v>
      </c>
      <c r="D39" s="20">
        <f t="shared" si="3"/>
        <v>888114657.50999999</v>
      </c>
      <c r="E39" s="20">
        <f t="shared" si="3"/>
        <v>8042088596.4800005</v>
      </c>
      <c r="F39" s="20">
        <f t="shared" si="3"/>
        <v>7788857899.1100006</v>
      </c>
      <c r="G39" s="20">
        <f t="shared" si="3"/>
        <v>7788857899.1100006</v>
      </c>
      <c r="H39" s="20">
        <f t="shared" si="3"/>
        <v>634883960.13999987</v>
      </c>
      <c r="I39" s="11" t="s">
        <v>35</v>
      </c>
    </row>
    <row r="40" spans="1:9" x14ac:dyDescent="0.2">
      <c r="A40" s="50"/>
      <c r="B40" s="22"/>
      <c r="C40" s="51"/>
      <c r="D40" s="51"/>
      <c r="E40" s="51"/>
      <c r="F40" s="52" t="s">
        <v>37</v>
      </c>
      <c r="G40" s="53"/>
      <c r="H40" s="54">
        <v>0</v>
      </c>
      <c r="I40" s="11" t="s">
        <v>35</v>
      </c>
    </row>
    <row r="41" spans="1:9" x14ac:dyDescent="0.2">
      <c r="A41" s="55"/>
      <c r="B41" s="56"/>
      <c r="C41" s="57"/>
      <c r="D41" s="57"/>
      <c r="E41" s="57"/>
      <c r="F41" s="58"/>
      <c r="G41" s="58"/>
      <c r="H41" s="57"/>
      <c r="I41" s="11"/>
    </row>
    <row r="42" spans="1:9" x14ac:dyDescent="0.2">
      <c r="B42" s="59" t="s">
        <v>47</v>
      </c>
    </row>
    <row r="43" spans="1:9" ht="11.25" customHeight="1" x14ac:dyDescent="0.2">
      <c r="B43" s="68" t="s">
        <v>48</v>
      </c>
      <c r="C43" s="68"/>
      <c r="D43" s="68"/>
      <c r="E43" s="68"/>
      <c r="F43" s="68"/>
    </row>
    <row r="44" spans="1:9" x14ac:dyDescent="0.2">
      <c r="B44" s="60" t="s">
        <v>49</v>
      </c>
    </row>
    <row r="45" spans="1:9" ht="30.75" customHeight="1" x14ac:dyDescent="0.2">
      <c r="B45" s="68" t="s">
        <v>50</v>
      </c>
      <c r="C45" s="68"/>
      <c r="D45" s="68"/>
      <c r="E45" s="68"/>
      <c r="F45" s="68"/>
      <c r="G45" s="68"/>
      <c r="H45" s="68"/>
    </row>
    <row r="47" spans="1:9" x14ac:dyDescent="0.2">
      <c r="D47" s="42"/>
      <c r="E47" s="42"/>
    </row>
    <row r="49" spans="1:9" ht="12.75" x14ac:dyDescent="0.2">
      <c r="A49" s="61"/>
      <c r="B49" s="62"/>
      <c r="C49" s="69"/>
      <c r="D49" s="69"/>
      <c r="E49" s="69"/>
      <c r="F49" s="69"/>
      <c r="G49" s="62"/>
      <c r="H49" s="62"/>
      <c r="I49" s="63"/>
    </row>
    <row r="50" spans="1:9" ht="7.5" customHeight="1" x14ac:dyDescent="0.2">
      <c r="A50" s="64"/>
      <c r="B50" s="64"/>
      <c r="C50" s="64"/>
      <c r="D50" s="61"/>
      <c r="E50" s="65" t="s">
        <v>51</v>
      </c>
      <c r="F50" s="65"/>
      <c r="G50" s="65"/>
      <c r="H50" s="65"/>
      <c r="I50" s="65"/>
    </row>
    <row r="51" spans="1:9" ht="7.5" customHeight="1" x14ac:dyDescent="0.2">
      <c r="A51" s="64"/>
      <c r="B51" s="64"/>
      <c r="C51" s="64"/>
      <c r="D51" s="61"/>
      <c r="E51" s="65"/>
      <c r="F51" s="65"/>
      <c r="G51" s="65"/>
      <c r="H51" s="65"/>
      <c r="I51" s="65"/>
    </row>
  </sheetData>
  <sheetProtection formatCells="0" formatColumns="0" formatRows="0" insertRows="0" autoFilter="0"/>
  <mergeCells count="12">
    <mergeCell ref="A1:H1"/>
    <mergeCell ref="A2:B4"/>
    <mergeCell ref="C2:G2"/>
    <mergeCell ref="H2:H3"/>
    <mergeCell ref="A18:B20"/>
    <mergeCell ref="C18:G18"/>
    <mergeCell ref="H18:H19"/>
    <mergeCell ref="E50:I51"/>
    <mergeCell ref="A31:B31"/>
    <mergeCell ref="B43:F43"/>
    <mergeCell ref="B45:H45"/>
    <mergeCell ref="C49:F49"/>
  </mergeCells>
  <printOptions horizontalCentered="1"/>
  <pageMargins left="0.78740157480314965" right="0.59055118110236227" top="0.78740157480314965" bottom="0.78740157480314965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2024-01-29T22:49:29Z</cp:lastPrinted>
  <dcterms:created xsi:type="dcterms:W3CDTF">2024-01-29T17:59:44Z</dcterms:created>
  <dcterms:modified xsi:type="dcterms:W3CDTF">2024-01-29T22:49:36Z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