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E1B4A57C-B437-4DD0-861F-F6B5454F77C6}" xr6:coauthVersionLast="36" xr6:coauthVersionMax="36" xr10:uidLastSave="{00000000-0000-0000-0000-000000000000}"/>
  <bookViews>
    <workbookView xWindow="0" yWindow="0" windowWidth="28800" windowHeight="10305" xr2:uid="{85C4097E-7D15-4801-83B0-F298FDBB1D49}"/>
  </bookViews>
  <sheets>
    <sheet name="EAI" sheetId="1" r:id="rId1"/>
    <sheet name="EAI (2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_xlnm._FilterDatabase" localSheetId="1" hidden="1">'EAI (2)'!#REF!</definedName>
    <definedName name="A" localSheetId="1">[1]ECABR!#REF!</definedName>
    <definedName name="A">[1]ECABR!#REF!</definedName>
    <definedName name="A_impresión_IM" localSheetId="1">[1]ECABR!#REF!</definedName>
    <definedName name="A_impresión_IM">[1]ECABR!#REF!</definedName>
    <definedName name="abc" localSheetId="1">[2]TOTAL!#REF!</definedName>
    <definedName name="abc">[2]TOTAL!#REF!</definedName>
    <definedName name="ALFONSO" localSheetId="1">[1]ECABR!#REF!</definedName>
    <definedName name="ALFONSO">[1]ECABR!#REF!</definedName>
    <definedName name="_xlnm.Extract" localSheetId="1">[3]EGRESOS!#REF!</definedName>
    <definedName name="_xlnm.Extract">[3]EGRESOS!#REF!</definedName>
    <definedName name="_xlnm.Print_Area" localSheetId="0">EAI!$A$1:$H$46</definedName>
    <definedName name="_xlnm.Print_Area" localSheetId="1">'EAI (2)'!#REF!</definedName>
    <definedName name="B" localSheetId="1">[3]EGRESOS!#REF!</definedName>
    <definedName name="B">[3]EGRESOS!#REF!</definedName>
    <definedName name="BASE" localSheetId="1">#REF!</definedName>
    <definedName name="BASE">#REF!</definedName>
    <definedName name="_xlnm.Database" localSheetId="1">[4]REPORTO!#REF!</definedName>
    <definedName name="_xlnm.Database">[4]REPORTO!#REF!</definedName>
    <definedName name="cba" localSheetId="1">[2]TOTAL!#REF!</definedName>
    <definedName name="cba">[2]TOTAL!#REF!</definedName>
    <definedName name="cie" localSheetId="1">[1]ECABR!#REF!</definedName>
    <definedName name="cie">[1]ECABR!#REF!</definedName>
    <definedName name="ELOY" localSheetId="1">#REF!</definedName>
    <definedName name="ELOY">#REF!</definedName>
    <definedName name="ESF" localSheetId="1">#REF!</definedName>
    <definedName name="ESF">#REF!</definedName>
    <definedName name="Fecha" localSheetId="1">#REF!</definedName>
    <definedName name="Fecha">#REF!</definedName>
    <definedName name="HF">[5]T1705HF!$B$20:$B$20</definedName>
    <definedName name="Instituto" localSheetId="1">#REF!</definedName>
    <definedName name="Instituto">#REF!</definedName>
    <definedName name="ju" localSheetId="1">[4]REPORTO!#REF!</definedName>
    <definedName name="ju">[4]REPORTO!#REF!</definedName>
    <definedName name="mao" localSheetId="1">[1]ECABR!#REF!</definedName>
    <definedName name="mao">[1]ECABR!#REF!</definedName>
    <definedName name="N" localSheetId="1">#REF!</definedName>
    <definedName name="N">#REF!</definedName>
    <definedName name="NDM" localSheetId="1">[4]REPORTO!#REF!</definedName>
    <definedName name="NDM">[4]REPORTO!#REF!</definedName>
    <definedName name="REPORTO" localSheetId="1">#REF!</definedName>
    <definedName name="REPORTO">#REF!</definedName>
    <definedName name="TCAIE">[6]CH1902!$B$20:$B$20</definedName>
    <definedName name="TCFEEIS" localSheetId="1">#REF!</definedName>
    <definedName name="TCFEEIS">#REF!</definedName>
    <definedName name="TRASP" localSheetId="1">#REF!</definedName>
    <definedName name="TRASP">#REF!</definedName>
    <definedName name="U" localSheetId="1">#REF!</definedName>
    <definedName name="U">#REF!</definedName>
    <definedName name="x" localSheetId="1">#REF!</definedName>
    <definedName name="x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E6" i="2"/>
  <c r="G5" i="2"/>
  <c r="G9" i="2" s="1"/>
  <c r="F5" i="2"/>
  <c r="F9" i="2" s="1"/>
  <c r="D5" i="2"/>
  <c r="D9" i="2" s="1"/>
  <c r="C5" i="2"/>
  <c r="C9" i="2" s="1"/>
  <c r="H38" i="1"/>
  <c r="E38" i="1"/>
  <c r="H37" i="1"/>
  <c r="G37" i="1"/>
  <c r="F37" i="1"/>
  <c r="C37" i="1"/>
  <c r="H35" i="1"/>
  <c r="E35" i="1"/>
  <c r="H34" i="1"/>
  <c r="H31" i="1" s="1"/>
  <c r="E34" i="1"/>
  <c r="E31" i="1" s="1"/>
  <c r="G31" i="1"/>
  <c r="F31" i="1"/>
  <c r="D31" i="1"/>
  <c r="C31" i="1"/>
  <c r="H28" i="1"/>
  <c r="H21" i="1" s="1"/>
  <c r="E28" i="1"/>
  <c r="E21" i="1" s="1"/>
  <c r="G21" i="1"/>
  <c r="F21" i="1"/>
  <c r="D21" i="1"/>
  <c r="C21" i="1"/>
  <c r="G16" i="1"/>
  <c r="F16" i="1"/>
  <c r="D16" i="1"/>
  <c r="C16" i="1"/>
  <c r="H15" i="1"/>
  <c r="H14" i="1"/>
  <c r="E14" i="1"/>
  <c r="H13" i="1"/>
  <c r="E13" i="1"/>
  <c r="H12" i="1"/>
  <c r="E12" i="1"/>
  <c r="H11" i="1"/>
  <c r="E11" i="1"/>
  <c r="H10" i="1"/>
  <c r="H9" i="1"/>
  <c r="H8" i="1"/>
  <c r="H7" i="1"/>
  <c r="H6" i="1"/>
  <c r="H5" i="1"/>
  <c r="E9" i="2" l="1"/>
  <c r="H9" i="2"/>
  <c r="H5" i="2"/>
  <c r="E5" i="2"/>
  <c r="C39" i="1"/>
  <c r="D39" i="1"/>
  <c r="F39" i="1"/>
  <c r="H16" i="1"/>
  <c r="G39" i="1"/>
  <c r="E16" i="1"/>
  <c r="E39" i="1"/>
  <c r="H39" i="1"/>
</calcChain>
</file>

<file path=xl/sharedStrings.xml><?xml version="1.0" encoding="utf-8"?>
<sst xmlns="http://schemas.openxmlformats.org/spreadsheetml/2006/main" count="122" uniqueCount="52">
  <si>
    <t>INSTITUTO DE SALUD PÚBLICA DEL ESTADO DE GUANAJUATO
Estado Analítico de Ingresos
Del 1 de Enero al 30 de Septiembre de 2024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</si>
  <si>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</si>
  <si>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</si>
  <si>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</si>
  <si>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</si>
  <si>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</si>
  <si>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</si>
  <si>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</si>
  <si>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</si>
  <si>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</si>
  <si>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</si>
  <si>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</si>
  <si>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</si>
  <si>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</si>
  <si>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</si>
  <si>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</si>
  <si>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</si>
  <si>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</si>
  <si>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</si>
  <si>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</si>
  <si>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</si>
  <si>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</si>
  <si>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</si>
  <si>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</si>
  <si>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</si>
  <si>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</si>
  <si>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</si>
  <si>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</si>
  <si>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</si>
  <si>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</si>
  <si>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</si>
  <si>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</si>
  <si>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</si>
  <si>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</si>
  <si>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</si>
  <si>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</si>
  <si>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</si>
  <si>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</si>
  <si>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</si>
  <si>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</si>
  <si>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</si>
  <si>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</si>
  <si>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</si>
  <si>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</si>
  <si>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</si>
  <si>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</si>
  <si>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</si>
  <si>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</si>
  <si>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</si>
  <si>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</si>
  <si>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</si>
  <si>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DE SALUD PUBLICA DEL ESTADO DE GUANAJUATO
Estado Analítico de Ingresos Complementarios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</si>
</sst>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/>
    <xf numFmtId="0" fontId="1" fillId="0" borderId="0"/>
  </cellStyleXfs>
  <cellXfs count="129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top"/>
      <protection locked="0"/>
    </xf>
    <xf numFmtId="0" fontId="3" fillId="2" borderId="3" xfId="1" quotePrefix="1" applyFont="1" applyFill="1" applyBorder="1" applyAlignment="1">
      <alignment horizontal="center" vertical="center" wrapText="1"/>
    </xf>
    <xf numFmtId="0" fontId="3" fillId="2" borderId="9" xfId="1" quotePrefix="1" applyFont="1" applyFill="1" applyBorder="1" applyAlignment="1">
      <alignment horizontal="center" vertical="center" wrapText="1"/>
    </xf>
    <xf numFmtId="0" fontId="5" fillId="0" borderId="7" xfId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3" fontId="5" fillId="0" borderId="6" xfId="1" applyNumberFormat="1" applyFont="1" applyFill="1" applyBorder="1" applyAlignment="1" applyProtection="1">
      <alignment vertical="top"/>
      <protection locked="0"/>
    </xf>
    <xf numFmtId="49" fontId="6" fillId="0" borderId="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7" fillId="0" borderId="7" xfId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3" fontId="5" fillId="0" borderId="13" xfId="1" applyNumberFormat="1" applyFont="1" applyFill="1" applyBorder="1" applyAlignment="1" applyProtection="1">
      <alignment vertical="top"/>
      <protection locked="0"/>
    </xf>
    <xf numFmtId="0" fontId="0" fillId="0" borderId="7" xfId="1" applyFont="1" applyFill="1" applyBorder="1" applyAlignment="1" applyProtection="1">
      <alignment vertical="top"/>
      <protection locked="0"/>
    </xf>
    <xf numFmtId="3" fontId="5" fillId="0" borderId="10" xfId="1" applyNumberFormat="1" applyFont="1" applyFill="1" applyBorder="1" applyAlignment="1" applyProtection="1">
      <alignment vertical="top"/>
      <protection locked="0"/>
    </xf>
    <xf numFmtId="0" fontId="7" fillId="0" borderId="1" xfId="1" quotePrefix="1" applyFont="1" applyFill="1" applyBorder="1" applyAlignment="1" applyProtection="1">
      <alignment horizontal="center" vertical="top"/>
      <protection locked="0"/>
    </xf>
    <xf numFmtId="0" fontId="3" fillId="0" borderId="2" xfId="1" applyFont="1" applyFill="1" applyBorder="1" applyAlignment="1" applyProtection="1">
      <alignment horizontal="left" vertical="top" indent="3"/>
      <protection locked="0"/>
    </xf>
    <xf numFmtId="3" fontId="3" fillId="0" borderId="9" xfId="1" applyNumberFormat="1" applyFont="1" applyFill="1" applyBorder="1" applyAlignment="1" applyProtection="1">
      <alignment vertical="top"/>
      <protection locked="0"/>
    </xf>
    <xf numFmtId="0" fontId="7" fillId="0" borderId="4" xfId="1" quotePrefix="1" applyFont="1" applyFill="1" applyBorder="1" applyAlignment="1" applyProtection="1">
      <alignment horizontal="center" vertical="top"/>
      <protection locked="0"/>
    </xf>
    <xf numFmtId="0" fontId="7" fillId="0" borderId="14" xfId="1" applyFont="1" applyFill="1" applyBorder="1" applyAlignment="1" applyProtection="1">
      <alignment vertical="top"/>
      <protection locked="0"/>
    </xf>
    <xf numFmtId="3" fontId="3" fillId="0" borderId="14" xfId="1" applyNumberFormat="1" applyFont="1" applyFill="1" applyBorder="1" applyAlignment="1" applyProtection="1">
      <alignment vertical="top"/>
      <protection locked="0"/>
    </xf>
    <xf numFmtId="3" fontId="3" fillId="0" borderId="5" xfId="1" applyNumberFormat="1" applyFont="1" applyFill="1" applyBorder="1" applyAlignment="1" applyProtection="1">
      <alignment vertical="top"/>
      <protection locked="0"/>
    </xf>
    <xf numFmtId="3" fontId="3" fillId="0" borderId="1" xfId="1" applyNumberFormat="1" applyFont="1" applyFill="1" applyBorder="1" applyAlignment="1" applyProtection="1">
      <alignment vertical="top"/>
      <protection locked="0"/>
    </xf>
    <xf numFmtId="3" fontId="3" fillId="0" borderId="2" xfId="1" applyNumberFormat="1" applyFont="1" applyFill="1" applyBorder="1" applyAlignment="1" applyProtection="1">
      <alignment vertical="top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9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2" borderId="3" xfId="1" quotePrefix="1" applyNumberFormat="1" applyFont="1" applyFill="1" applyBorder="1" applyAlignment="1">
      <alignment horizontal="center" vertical="center" wrapText="1"/>
    </xf>
    <xf numFmtId="3" fontId="3" fillId="2" borderId="9" xfId="1" quotePrefix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justify" vertical="top" wrapText="1"/>
    </xf>
    <xf numFmtId="3" fontId="3" fillId="0" borderId="6" xfId="1" applyNumberFormat="1" applyFont="1" applyFill="1" applyBorder="1" applyAlignment="1" applyProtection="1">
      <alignment vertical="top"/>
      <protection locked="0"/>
    </xf>
    <xf numFmtId="0" fontId="7" fillId="0" borderId="7" xfId="1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top" wrapText="1"/>
    </xf>
    <xf numFmtId="3" fontId="7" fillId="0" borderId="13" xfId="1" applyNumberFormat="1" applyFont="1" applyFill="1" applyBorder="1" applyAlignment="1" applyProtection="1">
      <alignment vertical="top"/>
      <protection locked="0"/>
    </xf>
    <xf numFmtId="3" fontId="7" fillId="0" borderId="7" xfId="1" applyNumberFormat="1" applyFont="1" applyFill="1" applyBorder="1" applyAlignment="1" applyProtection="1">
      <alignment vertical="top"/>
      <protection locked="0"/>
    </xf>
    <xf numFmtId="3" fontId="5" fillId="0" borderId="13" xfId="2" applyNumberFormat="1" applyFont="1" applyFill="1" applyBorder="1" applyAlignment="1" applyProtection="1">
      <alignment vertical="top"/>
      <protection locked="0"/>
    </xf>
    <xf numFmtId="3" fontId="5" fillId="0" borderId="7" xfId="2" applyNumberFormat="1" applyFont="1" applyFill="1" applyBorder="1" applyAlignment="1" applyProtection="1">
      <alignment vertical="top"/>
      <protection locked="0"/>
    </xf>
    <xf numFmtId="3" fontId="5" fillId="0" borderId="0" xfId="1" applyNumberFormat="1" applyFont="1" applyFill="1" applyBorder="1" applyAlignment="1" applyProtection="1">
      <alignment vertical="top"/>
      <protection locked="0"/>
    </xf>
    <xf numFmtId="3" fontId="3" fillId="0" borderId="13" xfId="1" applyNumberFormat="1" applyFont="1" applyFill="1" applyBorder="1" applyAlignment="1" applyProtection="1">
      <alignment vertical="top"/>
      <protection locked="0"/>
    </xf>
    <xf numFmtId="3" fontId="3" fillId="0" borderId="7" xfId="1" applyNumberFormat="1" applyFont="1" applyFill="1" applyBorder="1" applyAlignment="1" applyProtection="1">
      <alignment vertical="top"/>
      <protection locked="0"/>
    </xf>
    <xf numFmtId="0" fontId="3" fillId="0" borderId="7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0" fontId="3" fillId="0" borderId="7" xfId="3" applyFont="1" applyFill="1" applyBorder="1" applyAlignment="1" applyProtection="1">
      <alignment horizontal="center" vertical="top"/>
    </xf>
    <xf numFmtId="0" fontId="7" fillId="0" borderId="1" xfId="1" quotePrefix="1" applyFont="1" applyFill="1" applyBorder="1" applyAlignment="1" applyProtection="1">
      <alignment horizontal="center" vertical="top"/>
    </xf>
    <xf numFmtId="0" fontId="3" fillId="0" borderId="2" xfId="1" applyFont="1" applyFill="1" applyBorder="1" applyAlignment="1" applyProtection="1">
      <alignment horizontal="center" vertical="top" wrapText="1"/>
    </xf>
    <xf numFmtId="0" fontId="7" fillId="0" borderId="14" xfId="1" quotePrefix="1" applyFont="1" applyFill="1" applyBorder="1" applyAlignment="1" applyProtection="1">
      <alignment horizontal="center" vertical="top"/>
      <protection locked="0"/>
    </xf>
    <xf numFmtId="4" fontId="3" fillId="0" borderId="14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3" xfId="1" applyNumberFormat="1" applyFont="1" applyFill="1" applyBorder="1" applyAlignment="1" applyProtection="1">
      <alignment vertical="top"/>
      <protection locked="0"/>
    </xf>
    <xf numFmtId="0" fontId="7" fillId="0" borderId="0" xfId="1" quotePrefix="1" applyFont="1" applyFill="1" applyBorder="1" applyAlignment="1" applyProtection="1">
      <alignment horizontal="center" vertical="top"/>
      <protection locked="0"/>
    </xf>
    <xf numFmtId="0" fontId="7" fillId="0" borderId="0" xfId="1" applyFont="1" applyFill="1" applyBorder="1" applyAlignment="1" applyProtection="1">
      <alignment vertical="top"/>
      <protection locked="0"/>
    </xf>
    <xf numFmtId="4" fontId="7" fillId="0" borderId="0" xfId="1" applyNumberFormat="1" applyFont="1" applyFill="1" applyBorder="1" applyAlignment="1" applyProtection="1">
      <alignment vertical="top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1" applyFont="1" applyFill="1" applyBorder="1" applyAlignment="1" applyProtection="1">
      <alignment vertical="top"/>
      <protection locked="0"/>
    </xf>
    <xf numFmtId="0" fontId="5" fillId="0" borderId="0" xfId="4" applyFont="1" applyFill="1" applyBorder="1" applyAlignment="1" applyProtection="1">
      <alignment vertical="top"/>
      <protection locked="0"/>
    </xf>
    <xf numFmtId="3" fontId="3" fillId="2" borderId="3" xfId="4" applyNumberFormat="1" applyFont="1" applyFill="1" applyBorder="1" applyAlignment="1">
      <alignment horizontal="center" vertical="center" wrapText="1"/>
    </xf>
    <xf numFmtId="3" fontId="3" fillId="2" borderId="9" xfId="4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3" fontId="3" fillId="2" borderId="3" xfId="4" quotePrefix="1" applyNumberFormat="1" applyFont="1" applyFill="1" applyBorder="1" applyAlignment="1">
      <alignment horizontal="center" vertical="center" wrapText="1"/>
    </xf>
    <xf numFmtId="3" fontId="3" fillId="2" borderId="9" xfId="4" quotePrefix="1" applyNumberFormat="1" applyFont="1" applyFill="1" applyBorder="1" applyAlignment="1">
      <alignment horizontal="center" vertical="center" wrapText="1"/>
    </xf>
    <xf numFmtId="3" fontId="3" fillId="0" borderId="6" xfId="4" applyNumberFormat="1" applyFont="1" applyFill="1" applyBorder="1" applyAlignment="1" applyProtection="1">
      <alignment vertical="top"/>
      <protection locked="0"/>
    </xf>
    <xf numFmtId="0" fontId="7" fillId="0" borderId="7" xfId="4" applyFont="1" applyFill="1" applyBorder="1" applyAlignment="1" applyProtection="1">
      <alignment horizontal="center" vertical="top"/>
    </xf>
    <xf numFmtId="0" fontId="7" fillId="0" borderId="0" xfId="4" applyFont="1" applyFill="1" applyBorder="1" applyAlignment="1" applyProtection="1">
      <alignment horizontal="left" vertical="top" wrapText="1"/>
    </xf>
    <xf numFmtId="3" fontId="5" fillId="0" borderId="13" xfId="4" applyNumberFormat="1" applyFont="1" applyFill="1" applyBorder="1" applyAlignment="1" applyProtection="1">
      <alignment vertical="top"/>
      <protection locked="0"/>
    </xf>
    <xf numFmtId="3" fontId="7" fillId="0" borderId="13" xfId="4" applyNumberFormat="1" applyFont="1" applyFill="1" applyBorder="1" applyAlignment="1" applyProtection="1">
      <alignment vertical="top"/>
      <protection locked="0"/>
    </xf>
    <xf numFmtId="3" fontId="5" fillId="0" borderId="0" xfId="4" applyNumberFormat="1" applyFont="1" applyFill="1" applyBorder="1" applyAlignment="1" applyProtection="1">
      <alignment vertical="top"/>
      <protection locked="0"/>
    </xf>
    <xf numFmtId="3" fontId="7" fillId="0" borderId="7" xfId="4" applyNumberFormat="1" applyFont="1" applyFill="1" applyBorder="1" applyAlignment="1" applyProtection="1">
      <alignment vertical="top"/>
      <protection locked="0"/>
    </xf>
    <xf numFmtId="0" fontId="7" fillId="0" borderId="1" xfId="4" quotePrefix="1" applyFont="1" applyFill="1" applyBorder="1" applyAlignment="1" applyProtection="1">
      <alignment horizontal="center" vertical="top"/>
    </xf>
    <xf numFmtId="0" fontId="3" fillId="0" borderId="2" xfId="4" applyFont="1" applyFill="1" applyBorder="1" applyAlignment="1" applyProtection="1">
      <alignment horizontal="center" vertical="top" wrapText="1"/>
    </xf>
    <xf numFmtId="3" fontId="3" fillId="0" borderId="9" xfId="4" applyNumberFormat="1" applyFont="1" applyFill="1" applyBorder="1" applyAlignment="1" applyProtection="1">
      <alignment vertical="top"/>
      <protection locked="0"/>
    </xf>
    <xf numFmtId="0" fontId="7" fillId="0" borderId="14" xfId="4" quotePrefix="1" applyFont="1" applyFill="1" applyBorder="1" applyAlignment="1" applyProtection="1">
      <alignment horizontal="center" vertical="top"/>
      <protection locked="0"/>
    </xf>
    <xf numFmtId="0" fontId="7" fillId="0" borderId="14" xfId="4" applyFont="1" applyFill="1" applyBorder="1" applyAlignment="1" applyProtection="1">
      <alignment vertical="top"/>
      <protection locked="0"/>
    </xf>
    <xf numFmtId="4" fontId="3" fillId="0" borderId="14" xfId="4" applyNumberFormat="1" applyFont="1" applyFill="1" applyBorder="1" applyAlignment="1" applyProtection="1">
      <alignment vertical="top"/>
      <protection locked="0"/>
    </xf>
    <xf numFmtId="4" fontId="3" fillId="0" borderId="1" xfId="4" applyNumberFormat="1" applyFont="1" applyFill="1" applyBorder="1" applyAlignment="1" applyProtection="1">
      <alignment vertical="top"/>
      <protection locked="0"/>
    </xf>
    <xf numFmtId="4" fontId="3" fillId="0" borderId="3" xfId="4" applyNumberFormat="1" applyFont="1" applyFill="1" applyBorder="1" applyAlignment="1" applyProtection="1">
      <alignment vertical="top"/>
      <protection locked="0"/>
    </xf>
    <xf numFmtId="0" fontId="7" fillId="0" borderId="0" xfId="4" quotePrefix="1" applyFont="1" applyFill="1" applyBorder="1" applyAlignment="1" applyProtection="1">
      <alignment horizontal="center" vertical="top"/>
      <protection locked="0"/>
    </xf>
    <xf numFmtId="0" fontId="7" fillId="0" borderId="0" xfId="4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4" fontId="3" fillId="0" borderId="0" xfId="4" applyNumberFormat="1" applyFont="1" applyFill="1" applyBorder="1" applyAlignment="1" applyProtection="1">
      <alignment vertical="top"/>
      <protection locked="0"/>
    </xf>
    <xf numFmtId="0" fontId="0" fillId="0" borderId="0" xfId="4" applyFont="1" applyFill="1" applyBorder="1" applyAlignment="1" applyProtection="1">
      <alignment vertical="top"/>
      <protection locked="0"/>
    </xf>
    <xf numFmtId="0" fontId="0" fillId="0" borderId="0" xfId="4" applyFont="1" applyFill="1" applyBorder="1" applyAlignment="1" applyProtection="1">
      <alignment horizontal="left" vertical="top" wrapText="1"/>
      <protection locked="0"/>
    </xf>
    <xf numFmtId="0" fontId="3" fillId="0" borderId="7" xfId="1" applyFont="1" applyFill="1" applyBorder="1" applyAlignment="1" applyProtection="1">
      <alignment horizontal="left" vertical="top" wrapText="1"/>
    </xf>
    <xf numFmtId="0" fontId="3" fillId="0" borderId="8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0" fontId="0" fillId="0" borderId="0" xfId="4" applyFont="1" applyFill="1" applyBorder="1" applyAlignment="1" applyProtection="1">
      <alignment horizontal="left" vertical="top" wrapText="1"/>
      <protection locked="0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3" fillId="2" borderId="2" xfId="4" applyFont="1" applyFill="1" applyBorder="1" applyAlignment="1" applyProtection="1">
      <alignment horizontal="center" vertical="center" wrapText="1"/>
      <protection locked="0"/>
    </xf>
    <xf numFmtId="0" fontId="3" fillId="2" borderId="3" xfId="4" applyFont="1" applyFill="1" applyBorder="1" applyAlignment="1" applyProtection="1">
      <alignment horizontal="center" vertical="center" wrapText="1"/>
      <protection locked="0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4" applyNumberFormat="1" applyFont="1" applyFill="1" applyBorder="1" applyAlignment="1" applyProtection="1">
      <alignment horizontal="center" vertical="center" wrapText="1"/>
      <protection locked="0"/>
    </xf>
    <xf numFmtId="3" fontId="3" fillId="2" borderId="3" xfId="4" applyNumberFormat="1" applyFont="1" applyFill="1" applyBorder="1" applyAlignment="1" applyProtection="1">
      <alignment horizontal="center" vertical="center" wrapText="1"/>
      <protection locked="0"/>
    </xf>
    <xf numFmtId="3" fontId="3" fillId="2" borderId="6" xfId="4" applyNumberFormat="1" applyFont="1" applyFill="1" applyBorder="1" applyAlignment="1">
      <alignment horizontal="center" vertical="center" wrapText="1"/>
    </xf>
    <xf numFmtId="3" fontId="3" fillId="2" borderId="10" xfId="4" applyNumberFormat="1" applyFont="1" applyFill="1" applyBorder="1" applyAlignment="1">
      <alignment horizontal="center" vertical="center" wrapText="1"/>
    </xf>
    <xf numFmtId="0" fontId="3" fillId="0" borderId="4" xfId="4" applyFont="1" applyFill="1" applyBorder="1" applyAlignment="1" applyProtection="1">
      <alignment horizontal="left" vertical="top" wrapText="1"/>
    </xf>
    <xf numFmtId="0" fontId="3" fillId="0" borderId="5" xfId="4" applyFont="1" applyFill="1" applyBorder="1" applyAlignment="1" applyProtection="1">
      <alignment horizontal="left" vertical="top" wrapText="1"/>
    </xf>
  </cellXfs>
  <cellStyles count="5">
    <cellStyle name="Normal" xfId="0" builtinId="0"/>
    <cellStyle name="Normal 2 2" xfId="3" xr:uid="{3143B7CC-DA3E-4B71-B790-DA7EE8F020DE}"/>
    <cellStyle name="Normal 2 24" xfId="1" xr:uid="{7E7D28C6-A847-4907-B106-93019CF11F0D}"/>
    <cellStyle name="Normal 2 24 2" xfId="4" xr:uid="{B77A623D-12B5-4A78-ACD6-278C880DA553}"/>
    <cellStyle name="Normal 2 48" xfId="2" xr:uid="{E6F6098F-3B6F-467B-9A84-8B39F9B20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D285-9B9A-45C7-A256-2A61A4E6B01C}">
  <sheetPr>
    <tabColor theme="7" tint="-0.249977111117893"/>
    <pageSetUpPr fitToPage="1"/>
  </sheetPr>
  <dimension ref="A1:I45"/>
  <sheetViews>
    <sheetView showGridLines="0" tabSelected="1" topLeftCell="A19" zoomScaleNormal="100" workbookViewId="0">
      <selection activeCell="B37" sqref="B37"/>
    </sheetView>
  </sheetViews>
  <sheetFormatPr baseColWidth="10" defaultColWidth="12" defaultRowHeight="11.25" x14ac:dyDescent="0.2"/>
  <cols>
    <col min="1" max="1" width="1.83203125" style="12" customWidth="1"/>
    <col min="2" max="2" width="62.5" style="12" customWidth="1"/>
    <col min="3" max="3" width="17.83203125" style="12" customWidth="1"/>
    <col min="4" max="4" width="19.83203125" style="12" customWidth="1"/>
    <col min="5" max="5" width="17.83203125" style="12" customWidth="1"/>
    <col min="6" max="7" width="20.83203125" style="12" customWidth="1"/>
    <col min="8" max="8" width="18.83203125" style="12" customWidth="1"/>
    <col min="9" max="9" width="2.5" style="12" hidden="1" customWidth="1"/>
    <col min="10" max="16384" width="12" style="12"/>
  </cols>
  <sheetData>
    <row r="1" spans="1:9" s="1" customFormat="1" ht="43.5" customHeight="1" x14ac:dyDescent="0.2">
      <c r="A1" s="90" t="s">
        <v>0</v>
      </c>
      <c r="B1" s="91"/>
      <c r="C1" s="91"/>
      <c r="D1" s="91"/>
      <c r="E1" s="91"/>
      <c r="F1" s="91"/>
      <c r="G1" s="91"/>
      <c r="H1" s="92"/>
    </row>
    <row r="2" spans="1:9" s="1" customFormat="1" x14ac:dyDescent="0.2">
      <c r="A2" s="93" t="s">
        <v>1</v>
      </c>
      <c r="B2" s="94"/>
      <c r="C2" s="90" t="s">
        <v>2</v>
      </c>
      <c r="D2" s="91"/>
      <c r="E2" s="91"/>
      <c r="F2" s="91"/>
      <c r="G2" s="92"/>
      <c r="H2" s="99" t="s">
        <v>3</v>
      </c>
    </row>
    <row r="3" spans="1:9" s="5" customFormat="1" ht="24.95" customHeight="1" x14ac:dyDescent="0.2">
      <c r="A3" s="95"/>
      <c r="B3" s="96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100"/>
    </row>
    <row r="4" spans="1:9" s="5" customFormat="1" x14ac:dyDescent="0.2">
      <c r="A4" s="97"/>
      <c r="B4" s="98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9" x14ac:dyDescent="0.2">
      <c r="A5" s="8"/>
      <c r="B5" s="9" t="s">
        <v>15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f t="shared" ref="H5:H15" si="0">+G5-C5</f>
        <v>0</v>
      </c>
      <c r="I5" s="11" t="s">
        <v>16</v>
      </c>
    </row>
    <row r="6" spans="1:9" x14ac:dyDescent="0.2">
      <c r="A6" s="13"/>
      <c r="B6" s="14" t="s">
        <v>17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f t="shared" si="0"/>
        <v>0</v>
      </c>
      <c r="I6" s="11" t="s">
        <v>18</v>
      </c>
    </row>
    <row r="7" spans="1:9" x14ac:dyDescent="0.2">
      <c r="A7" s="8"/>
      <c r="B7" s="9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si="0"/>
        <v>0</v>
      </c>
      <c r="I7" s="11" t="s">
        <v>20</v>
      </c>
    </row>
    <row r="8" spans="1:9" x14ac:dyDescent="0.2">
      <c r="A8" s="8"/>
      <c r="B8" s="9" t="s">
        <v>21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0"/>
        <v>0</v>
      </c>
      <c r="I8" s="11" t="s">
        <v>22</v>
      </c>
    </row>
    <row r="9" spans="1:9" x14ac:dyDescent="0.2">
      <c r="A9" s="8"/>
      <c r="B9" s="9" t="s">
        <v>23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0"/>
        <v>0</v>
      </c>
      <c r="I9" s="11" t="s">
        <v>24</v>
      </c>
    </row>
    <row r="10" spans="1:9" x14ac:dyDescent="0.2">
      <c r="A10" s="13"/>
      <c r="B10" s="14" t="s">
        <v>25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f t="shared" si="0"/>
        <v>0</v>
      </c>
      <c r="I10" s="11" t="s">
        <v>26</v>
      </c>
    </row>
    <row r="11" spans="1:9" x14ac:dyDescent="0.2">
      <c r="A11" s="16"/>
      <c r="B11" s="9" t="s">
        <v>27</v>
      </c>
      <c r="C11" s="15">
        <v>51397536</v>
      </c>
      <c r="D11" s="15">
        <v>292691477.5</v>
      </c>
      <c r="E11" s="15">
        <f t="shared" ref="E11:E14" si="1">C11+D11</f>
        <v>344089013.5</v>
      </c>
      <c r="F11" s="15">
        <v>60713850.030000001</v>
      </c>
      <c r="G11" s="15">
        <v>60713850.030000001</v>
      </c>
      <c r="H11" s="15">
        <f t="shared" ref="H11:H14" si="2">G11-C11</f>
        <v>9316314.0300000012</v>
      </c>
      <c r="I11" s="11" t="s">
        <v>28</v>
      </c>
    </row>
    <row r="12" spans="1:9" ht="22.5" x14ac:dyDescent="0.2">
      <c r="A12" s="16"/>
      <c r="B12" s="9" t="s">
        <v>29</v>
      </c>
      <c r="C12" s="15">
        <v>9036876197</v>
      </c>
      <c r="D12" s="15">
        <v>578043397.54999995</v>
      </c>
      <c r="E12" s="15">
        <f t="shared" si="1"/>
        <v>9614919594.5499992</v>
      </c>
      <c r="F12" s="15">
        <v>7110411826.0600004</v>
      </c>
      <c r="G12" s="15">
        <v>7110411826.0600004</v>
      </c>
      <c r="H12" s="15">
        <f t="shared" si="2"/>
        <v>-1926464370.9399996</v>
      </c>
      <c r="I12" s="11" t="s">
        <v>30</v>
      </c>
    </row>
    <row r="13" spans="1:9" ht="22.5" x14ac:dyDescent="0.2">
      <c r="A13" s="16"/>
      <c r="B13" s="9" t="s">
        <v>31</v>
      </c>
      <c r="C13" s="15">
        <v>8377262478.6099997</v>
      </c>
      <c r="D13" s="15">
        <v>833361252.88999999</v>
      </c>
      <c r="E13" s="15">
        <f t="shared" si="1"/>
        <v>9210623731.5</v>
      </c>
      <c r="F13" s="15">
        <v>6820823391.1700001</v>
      </c>
      <c r="G13" s="15">
        <v>6820823391.1700001</v>
      </c>
      <c r="H13" s="15">
        <f t="shared" si="2"/>
        <v>-1556439087.4399996</v>
      </c>
      <c r="I13" s="11" t="s">
        <v>32</v>
      </c>
    </row>
    <row r="14" spans="1:9" x14ac:dyDescent="0.2">
      <c r="A14" s="8"/>
      <c r="B14" s="9" t="s">
        <v>33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  <c r="I14" s="11" t="s">
        <v>34</v>
      </c>
    </row>
    <row r="15" spans="1:9" x14ac:dyDescent="0.2">
      <c r="A15" s="8"/>
      <c r="C15" s="17"/>
      <c r="D15" s="17"/>
      <c r="E15" s="17"/>
      <c r="F15" s="17">
        <v>0</v>
      </c>
      <c r="G15" s="17">
        <v>0</v>
      </c>
      <c r="H15" s="17">
        <f t="shared" si="0"/>
        <v>0</v>
      </c>
      <c r="I15" s="11" t="s">
        <v>35</v>
      </c>
    </row>
    <row r="16" spans="1:9" x14ac:dyDescent="0.2">
      <c r="A16" s="18"/>
      <c r="B16" s="19" t="s">
        <v>36</v>
      </c>
      <c r="C16" s="20">
        <f t="shared" ref="C16:H16" si="3">SUM(C5:C15)</f>
        <v>17465536211.610001</v>
      </c>
      <c r="D16" s="20">
        <f t="shared" si="3"/>
        <v>1704096127.9400001</v>
      </c>
      <c r="E16" s="20">
        <f t="shared" si="3"/>
        <v>19169632339.549999</v>
      </c>
      <c r="F16" s="20">
        <f t="shared" si="3"/>
        <v>13991949067.26</v>
      </c>
      <c r="G16" s="20">
        <f t="shared" si="3"/>
        <v>13991949067.26</v>
      </c>
      <c r="H16" s="20">
        <f t="shared" si="3"/>
        <v>-3473587144.3499994</v>
      </c>
      <c r="I16" s="11" t="s">
        <v>35</v>
      </c>
    </row>
    <row r="17" spans="1:9" x14ac:dyDescent="0.2">
      <c r="A17" s="21"/>
      <c r="B17" s="22"/>
      <c r="C17" s="23"/>
      <c r="D17" s="23"/>
      <c r="E17" s="24"/>
      <c r="F17" s="25" t="s">
        <v>37</v>
      </c>
      <c r="G17" s="26"/>
      <c r="H17" s="27">
        <v>0</v>
      </c>
      <c r="I17" s="11" t="s">
        <v>35</v>
      </c>
    </row>
    <row r="18" spans="1:9" ht="10.15" customHeight="1" x14ac:dyDescent="0.2">
      <c r="A18" s="101" t="s">
        <v>38</v>
      </c>
      <c r="B18" s="102"/>
      <c r="C18" s="107" t="s">
        <v>2</v>
      </c>
      <c r="D18" s="108"/>
      <c r="E18" s="108"/>
      <c r="F18" s="108"/>
      <c r="G18" s="109"/>
      <c r="H18" s="110" t="s">
        <v>3</v>
      </c>
      <c r="I18" s="11" t="s">
        <v>35</v>
      </c>
    </row>
    <row r="19" spans="1:9" ht="22.5" x14ac:dyDescent="0.2">
      <c r="A19" s="103"/>
      <c r="B19" s="104"/>
      <c r="C19" s="28" t="s">
        <v>4</v>
      </c>
      <c r="D19" s="29" t="s">
        <v>5</v>
      </c>
      <c r="E19" s="29" t="s">
        <v>6</v>
      </c>
      <c r="F19" s="29" t="s">
        <v>7</v>
      </c>
      <c r="G19" s="30" t="s">
        <v>8</v>
      </c>
      <c r="H19" s="111"/>
      <c r="I19" s="11" t="s">
        <v>35</v>
      </c>
    </row>
    <row r="20" spans="1:9" x14ac:dyDescent="0.2">
      <c r="A20" s="105"/>
      <c r="B20" s="106"/>
      <c r="C20" s="31" t="s">
        <v>9</v>
      </c>
      <c r="D20" s="32" t="s">
        <v>10</v>
      </c>
      <c r="E20" s="32" t="s">
        <v>11</v>
      </c>
      <c r="F20" s="32" t="s">
        <v>12</v>
      </c>
      <c r="G20" s="32" t="s">
        <v>13</v>
      </c>
      <c r="H20" s="32" t="s">
        <v>14</v>
      </c>
      <c r="I20" s="11" t="s">
        <v>35</v>
      </c>
    </row>
    <row r="21" spans="1:9" x14ac:dyDescent="0.2">
      <c r="A21" s="33" t="s">
        <v>39</v>
      </c>
      <c r="B21" s="34"/>
      <c r="C21" s="35">
        <f>SUM(C22+C23+C24+C25+C26+C27+C28+C29)</f>
        <v>0</v>
      </c>
      <c r="D21" s="35">
        <f>SUM(D22+D23+D24+D25+D26+D27+D28+D29)</f>
        <v>0</v>
      </c>
      <c r="E21" s="35">
        <f>SUM(E22+E23+E24+E25+E26+E27+E28+E29)</f>
        <v>0</v>
      </c>
      <c r="F21" s="35">
        <f>SUM(F22+F23+F24+F25+F26+F27+F28+F29)</f>
        <v>0</v>
      </c>
      <c r="G21" s="35">
        <f>SUM(G22+G23+G24+G25+G26+G27+G28+G29)</f>
        <v>0</v>
      </c>
      <c r="H21" s="35">
        <f>SUM(H22:H29)</f>
        <v>0</v>
      </c>
      <c r="I21" s="11" t="s">
        <v>35</v>
      </c>
    </row>
    <row r="22" spans="1:9" x14ac:dyDescent="0.2">
      <c r="A22" s="36"/>
      <c r="B22" s="37" t="s">
        <v>15</v>
      </c>
      <c r="C22" s="38">
        <v>0</v>
      </c>
      <c r="D22" s="38">
        <v>0</v>
      </c>
      <c r="E22" s="38">
        <v>0</v>
      </c>
      <c r="F22" s="39">
        <v>0</v>
      </c>
      <c r="G22" s="38">
        <v>0</v>
      </c>
      <c r="H22" s="38">
        <v>0</v>
      </c>
      <c r="I22" s="11" t="s">
        <v>16</v>
      </c>
    </row>
    <row r="23" spans="1:9" x14ac:dyDescent="0.2">
      <c r="A23" s="36"/>
      <c r="B23" s="37" t="s">
        <v>17</v>
      </c>
      <c r="C23" s="38">
        <v>0</v>
      </c>
      <c r="D23" s="38">
        <v>0</v>
      </c>
      <c r="E23" s="38">
        <v>0</v>
      </c>
      <c r="F23" s="39">
        <v>0</v>
      </c>
      <c r="G23" s="38">
        <v>0</v>
      </c>
      <c r="H23" s="38">
        <v>0</v>
      </c>
      <c r="I23" s="11" t="s">
        <v>18</v>
      </c>
    </row>
    <row r="24" spans="1:9" x14ac:dyDescent="0.2">
      <c r="A24" s="36"/>
      <c r="B24" s="37" t="s">
        <v>19</v>
      </c>
      <c r="C24" s="38">
        <v>0</v>
      </c>
      <c r="D24" s="38">
        <v>0</v>
      </c>
      <c r="E24" s="38">
        <v>0</v>
      </c>
      <c r="F24" s="39">
        <v>0</v>
      </c>
      <c r="G24" s="38">
        <v>0</v>
      </c>
      <c r="H24" s="38">
        <v>0</v>
      </c>
      <c r="I24" s="11" t="s">
        <v>20</v>
      </c>
    </row>
    <row r="25" spans="1:9" x14ac:dyDescent="0.2">
      <c r="A25" s="36"/>
      <c r="B25" s="37" t="s">
        <v>21</v>
      </c>
      <c r="C25" s="38">
        <v>0</v>
      </c>
      <c r="D25" s="38">
        <v>0</v>
      </c>
      <c r="E25" s="38">
        <v>0</v>
      </c>
      <c r="F25" s="39">
        <v>0</v>
      </c>
      <c r="G25" s="38">
        <v>0</v>
      </c>
      <c r="H25" s="38">
        <v>0</v>
      </c>
      <c r="I25" s="11" t="s">
        <v>22</v>
      </c>
    </row>
    <row r="26" spans="1:9" x14ac:dyDescent="0.2">
      <c r="A26" s="36"/>
      <c r="B26" s="37" t="s">
        <v>40</v>
      </c>
      <c r="C26" s="38">
        <v>0</v>
      </c>
      <c r="D26" s="38">
        <v>0</v>
      </c>
      <c r="E26" s="38">
        <v>0</v>
      </c>
      <c r="F26" s="39">
        <v>0</v>
      </c>
      <c r="G26" s="38">
        <v>0</v>
      </c>
      <c r="H26" s="38">
        <v>0</v>
      </c>
      <c r="I26" s="11" t="s">
        <v>24</v>
      </c>
    </row>
    <row r="27" spans="1:9" x14ac:dyDescent="0.2">
      <c r="A27" s="36"/>
      <c r="B27" s="37" t="s">
        <v>41</v>
      </c>
      <c r="C27" s="40">
        <v>0</v>
      </c>
      <c r="D27" s="40">
        <v>0</v>
      </c>
      <c r="E27" s="40">
        <v>0</v>
      </c>
      <c r="F27" s="41">
        <v>0</v>
      </c>
      <c r="G27" s="40">
        <v>0</v>
      </c>
      <c r="H27" s="38">
        <v>0</v>
      </c>
      <c r="I27" s="11" t="s">
        <v>26</v>
      </c>
    </row>
    <row r="28" spans="1:9" ht="22.5" x14ac:dyDescent="0.2">
      <c r="A28" s="36"/>
      <c r="B28" s="37" t="s">
        <v>42</v>
      </c>
      <c r="C28" s="15">
        <v>0</v>
      </c>
      <c r="D28" s="15">
        <v>0</v>
      </c>
      <c r="E28" s="15">
        <f>C28+D28</f>
        <v>0</v>
      </c>
      <c r="F28" s="15">
        <v>0</v>
      </c>
      <c r="G28" s="15">
        <v>0</v>
      </c>
      <c r="H28" s="15">
        <f t="shared" ref="H28" si="4">+G28-C28</f>
        <v>0</v>
      </c>
      <c r="I28" s="11" t="s">
        <v>30</v>
      </c>
    </row>
    <row r="29" spans="1:9" ht="22.5" x14ac:dyDescent="0.2">
      <c r="A29" s="36"/>
      <c r="B29" s="37" t="s">
        <v>31</v>
      </c>
      <c r="C29" s="38">
        <v>0</v>
      </c>
      <c r="D29" s="38">
        <v>0</v>
      </c>
      <c r="E29" s="38">
        <v>0</v>
      </c>
      <c r="F29" s="42">
        <v>0</v>
      </c>
      <c r="G29" s="15">
        <v>0</v>
      </c>
      <c r="H29" s="38">
        <v>0</v>
      </c>
      <c r="I29" s="11" t="s">
        <v>32</v>
      </c>
    </row>
    <row r="30" spans="1:9" x14ac:dyDescent="0.2">
      <c r="A30" s="36"/>
      <c r="B30" s="37"/>
      <c r="C30" s="38"/>
      <c r="D30" s="38"/>
      <c r="E30" s="38"/>
      <c r="F30" s="39"/>
      <c r="G30" s="38"/>
      <c r="H30" s="38"/>
      <c r="I30" s="11" t="s">
        <v>35</v>
      </c>
    </row>
    <row r="31" spans="1:9" ht="48" customHeight="1" x14ac:dyDescent="0.2">
      <c r="A31" s="87" t="s">
        <v>43</v>
      </c>
      <c r="B31" s="88"/>
      <c r="C31" s="43">
        <f t="shared" ref="C31:H31" si="5">SUM(C32:C35)</f>
        <v>8428660014.6099997</v>
      </c>
      <c r="D31" s="43">
        <f t="shared" si="5"/>
        <v>1126052730.3899999</v>
      </c>
      <c r="E31" s="43">
        <f t="shared" si="5"/>
        <v>9554712745</v>
      </c>
      <c r="F31" s="44">
        <f t="shared" si="5"/>
        <v>6881537241.1999998</v>
      </c>
      <c r="G31" s="43">
        <f t="shared" si="5"/>
        <v>6881537241.1999998</v>
      </c>
      <c r="H31" s="43">
        <f t="shared" si="5"/>
        <v>-1547122773.4099996</v>
      </c>
      <c r="I31" s="11" t="s">
        <v>35</v>
      </c>
    </row>
    <row r="32" spans="1:9" x14ac:dyDescent="0.2">
      <c r="A32" s="36"/>
      <c r="B32" s="37" t="s">
        <v>17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11" t="s">
        <v>18</v>
      </c>
    </row>
    <row r="33" spans="1:9" x14ac:dyDescent="0.2">
      <c r="A33" s="36"/>
      <c r="B33" s="37" t="s">
        <v>44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11" t="s">
        <v>24</v>
      </c>
    </row>
    <row r="34" spans="1:9" x14ac:dyDescent="0.2">
      <c r="A34" s="36"/>
      <c r="B34" s="37" t="s">
        <v>45</v>
      </c>
      <c r="C34" s="38">
        <v>51397536</v>
      </c>
      <c r="D34" s="38">
        <v>292691477.5</v>
      </c>
      <c r="E34" s="38">
        <f>C34+D34</f>
        <v>344089013.5</v>
      </c>
      <c r="F34" s="38">
        <v>60713850.030000001</v>
      </c>
      <c r="G34" s="38">
        <v>60713850.030000001</v>
      </c>
      <c r="H34" s="38">
        <f t="shared" ref="H34:H35" si="6">G34-C34</f>
        <v>9316314.0300000012</v>
      </c>
      <c r="I34" s="11" t="s">
        <v>28</v>
      </c>
    </row>
    <row r="35" spans="1:9" ht="22.5" x14ac:dyDescent="0.2">
      <c r="A35" s="36"/>
      <c r="B35" s="37" t="s">
        <v>31</v>
      </c>
      <c r="C35" s="38">
        <v>8377262478.6099997</v>
      </c>
      <c r="D35" s="38">
        <v>833361252.88999999</v>
      </c>
      <c r="E35" s="38">
        <f>C35+D35</f>
        <v>9210623731.5</v>
      </c>
      <c r="F35" s="38">
        <v>6820823391.1700001</v>
      </c>
      <c r="G35" s="38">
        <v>6820823391.1700001</v>
      </c>
      <c r="H35" s="38">
        <f t="shared" si="6"/>
        <v>-1556439087.4399996</v>
      </c>
      <c r="I35" s="11" t="s">
        <v>32</v>
      </c>
    </row>
    <row r="36" spans="1:9" x14ac:dyDescent="0.2">
      <c r="A36" s="36"/>
      <c r="B36" s="37"/>
      <c r="C36" s="38"/>
      <c r="D36" s="38"/>
      <c r="E36" s="38"/>
      <c r="F36" s="39"/>
      <c r="G36" s="38"/>
      <c r="H36" s="38"/>
      <c r="I36" s="11" t="s">
        <v>35</v>
      </c>
    </row>
    <row r="37" spans="1:9" x14ac:dyDescent="0.2">
      <c r="A37" s="45" t="s">
        <v>46</v>
      </c>
      <c r="B37" s="46"/>
      <c r="C37" s="43">
        <f>SUM(C38)</f>
        <v>0</v>
      </c>
      <c r="D37" s="43">
        <v>0</v>
      </c>
      <c r="E37" s="43">
        <v>0</v>
      </c>
      <c r="F37" s="44">
        <f>+F38</f>
        <v>0</v>
      </c>
      <c r="G37" s="43">
        <f>+G38</f>
        <v>0</v>
      </c>
      <c r="H37" s="43">
        <f>+H38</f>
        <v>0</v>
      </c>
      <c r="I37" s="11" t="s">
        <v>35</v>
      </c>
    </row>
    <row r="38" spans="1:9" x14ac:dyDescent="0.2">
      <c r="A38" s="47"/>
      <c r="B38" s="37" t="s">
        <v>33</v>
      </c>
      <c r="C38" s="38">
        <v>0</v>
      </c>
      <c r="D38" s="38">
        <v>0</v>
      </c>
      <c r="E38" s="38">
        <f>+C38+D38</f>
        <v>0</v>
      </c>
      <c r="F38" s="41">
        <v>0</v>
      </c>
      <c r="G38" s="40">
        <v>0</v>
      </c>
      <c r="H38" s="38">
        <f>+G38-C38</f>
        <v>0</v>
      </c>
      <c r="I38" s="11" t="s">
        <v>34</v>
      </c>
    </row>
    <row r="39" spans="1:9" x14ac:dyDescent="0.2">
      <c r="A39" s="48"/>
      <c r="B39" s="49" t="s">
        <v>36</v>
      </c>
      <c r="C39" s="20">
        <f t="shared" ref="C39:H39" si="7">+C21+C31+C37</f>
        <v>8428660014.6099997</v>
      </c>
      <c r="D39" s="20">
        <f t="shared" si="7"/>
        <v>1126052730.3899999</v>
      </c>
      <c r="E39" s="20">
        <f t="shared" si="7"/>
        <v>9554712745</v>
      </c>
      <c r="F39" s="20">
        <f t="shared" si="7"/>
        <v>6881537241.1999998</v>
      </c>
      <c r="G39" s="20">
        <f t="shared" si="7"/>
        <v>6881537241.1999998</v>
      </c>
      <c r="H39" s="20">
        <f t="shared" si="7"/>
        <v>-1547122773.4099996</v>
      </c>
      <c r="I39" s="11" t="s">
        <v>35</v>
      </c>
    </row>
    <row r="40" spans="1:9" x14ac:dyDescent="0.2">
      <c r="A40" s="50"/>
      <c r="B40" s="22"/>
      <c r="C40" s="51"/>
      <c r="D40" s="51"/>
      <c r="E40" s="51"/>
      <c r="F40" s="52" t="s">
        <v>37</v>
      </c>
      <c r="G40" s="53"/>
      <c r="H40" s="20">
        <v>0</v>
      </c>
      <c r="I40" s="11" t="s">
        <v>35</v>
      </c>
    </row>
    <row r="41" spans="1:9" x14ac:dyDescent="0.2">
      <c r="A41" s="54"/>
      <c r="B41" s="55"/>
      <c r="C41" s="56"/>
      <c r="D41" s="56"/>
      <c r="E41" s="56"/>
      <c r="F41" s="57"/>
      <c r="G41" s="57"/>
      <c r="H41" s="56"/>
      <c r="I41" s="11"/>
    </row>
    <row r="42" spans="1:9" x14ac:dyDescent="0.2">
      <c r="B42" s="58" t="s">
        <v>47</v>
      </c>
    </row>
    <row r="43" spans="1:9" ht="11.25" customHeight="1" x14ac:dyDescent="0.2">
      <c r="B43" s="89" t="s">
        <v>48</v>
      </c>
      <c r="C43" s="89"/>
      <c r="D43" s="89"/>
      <c r="E43" s="89"/>
      <c r="F43" s="89"/>
    </row>
    <row r="44" spans="1:9" x14ac:dyDescent="0.2">
      <c r="B44" s="59" t="s">
        <v>49</v>
      </c>
    </row>
    <row r="45" spans="1:9" ht="30.75" customHeight="1" x14ac:dyDescent="0.2">
      <c r="B45" s="89" t="s">
        <v>50</v>
      </c>
      <c r="C45" s="89"/>
      <c r="D45" s="89"/>
      <c r="E45" s="89"/>
      <c r="F45" s="89"/>
      <c r="G45" s="89"/>
      <c r="H45" s="89"/>
    </row>
  </sheetData>
  <sheetProtection formatCells="0" formatColumns="0" formatRows="0" insertRows="0" autoFilter="0"/>
  <mergeCells count="10">
    <mergeCell ref="A31:B31"/>
    <mergeCell ref="B43:F43"/>
    <mergeCell ref="B45:H45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8740157480314965" right="0.59055118110236227" top="0.78740157480314965" bottom="0.78740157480314965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A2CF-A547-45EB-9C26-AF8849DDFAD8}">
  <sheetPr>
    <tabColor theme="7" tint="-0.249977111117893"/>
    <pageSetUpPr fitToPage="1"/>
  </sheetPr>
  <dimension ref="A1:I25"/>
  <sheetViews>
    <sheetView showGridLines="0" zoomScaleNormal="100" workbookViewId="0">
      <selection activeCell="B37" sqref="B37"/>
    </sheetView>
  </sheetViews>
  <sheetFormatPr baseColWidth="10" defaultColWidth="12" defaultRowHeight="11.25" x14ac:dyDescent="0.2"/>
  <cols>
    <col min="1" max="1" width="1.83203125" style="60" customWidth="1"/>
    <col min="2" max="2" width="62.5" style="60" customWidth="1"/>
    <col min="3" max="3" width="17.83203125" style="60" customWidth="1"/>
    <col min="4" max="4" width="19.83203125" style="60" customWidth="1"/>
    <col min="5" max="5" width="17.83203125" style="60" customWidth="1"/>
    <col min="6" max="7" width="20.83203125" style="60" customWidth="1"/>
    <col min="8" max="8" width="18.83203125" style="60" customWidth="1"/>
    <col min="9" max="9" width="2.5" style="60" hidden="1" customWidth="1"/>
    <col min="10" max="16384" width="12" style="60"/>
  </cols>
  <sheetData>
    <row r="1" spans="1:8" ht="39" customHeight="1" x14ac:dyDescent="0.2">
      <c r="A1" s="113" t="s">
        <v>51</v>
      </c>
      <c r="B1" s="114"/>
      <c r="C1" s="114"/>
      <c r="D1" s="114"/>
      <c r="E1" s="114"/>
      <c r="F1" s="114"/>
      <c r="G1" s="114"/>
      <c r="H1" s="115"/>
    </row>
    <row r="2" spans="1:8" ht="11.25" customHeight="1" x14ac:dyDescent="0.2">
      <c r="A2" s="116" t="s">
        <v>38</v>
      </c>
      <c r="B2" s="117"/>
      <c r="C2" s="122" t="s">
        <v>2</v>
      </c>
      <c r="D2" s="123"/>
      <c r="E2" s="123"/>
      <c r="F2" s="123"/>
      <c r="G2" s="124"/>
      <c r="H2" s="125" t="s">
        <v>3</v>
      </c>
    </row>
    <row r="3" spans="1:8" ht="24" customHeight="1" x14ac:dyDescent="0.2">
      <c r="A3" s="118"/>
      <c r="B3" s="119"/>
      <c r="C3" s="61" t="s">
        <v>4</v>
      </c>
      <c r="D3" s="62" t="s">
        <v>5</v>
      </c>
      <c r="E3" s="62" t="s">
        <v>6</v>
      </c>
      <c r="F3" s="62" t="s">
        <v>7</v>
      </c>
      <c r="G3" s="63" t="s">
        <v>8</v>
      </c>
      <c r="H3" s="126"/>
    </row>
    <row r="4" spans="1:8" x14ac:dyDescent="0.2">
      <c r="A4" s="120"/>
      <c r="B4" s="121"/>
      <c r="C4" s="64" t="s">
        <v>9</v>
      </c>
      <c r="D4" s="65" t="s">
        <v>10</v>
      </c>
      <c r="E4" s="65" t="s">
        <v>11</v>
      </c>
      <c r="F4" s="65" t="s">
        <v>12</v>
      </c>
      <c r="G4" s="65" t="s">
        <v>13</v>
      </c>
      <c r="H4" s="65" t="s">
        <v>14</v>
      </c>
    </row>
    <row r="5" spans="1:8" ht="50.25" customHeight="1" x14ac:dyDescent="0.2">
      <c r="A5" s="127" t="s">
        <v>43</v>
      </c>
      <c r="B5" s="128"/>
      <c r="C5" s="66">
        <f>C6</f>
        <v>9036876197</v>
      </c>
      <c r="D5" s="66">
        <f>D6</f>
        <v>578043397.54999995</v>
      </c>
      <c r="E5" s="66">
        <f>C5+D5</f>
        <v>9614919594.5499992</v>
      </c>
      <c r="F5" s="66">
        <f>F6</f>
        <v>7110411826.0600004</v>
      </c>
      <c r="G5" s="66">
        <f>G6</f>
        <v>7110411826.0600004</v>
      </c>
      <c r="H5" s="66">
        <f>G5-C5</f>
        <v>-1926464370.9399996</v>
      </c>
    </row>
    <row r="6" spans="1:8" ht="36" customHeight="1" x14ac:dyDescent="0.2">
      <c r="A6" s="67"/>
      <c r="B6" s="68" t="s">
        <v>42</v>
      </c>
      <c r="C6" s="69">
        <v>9036876197</v>
      </c>
      <c r="D6" s="69">
        <v>578043397.54999995</v>
      </c>
      <c r="E6" s="69">
        <f t="shared" ref="E6" si="0">C6+D6</f>
        <v>9614919594.5499992</v>
      </c>
      <c r="F6" s="69">
        <v>7110411826.0600004</v>
      </c>
      <c r="G6" s="69">
        <v>7110411826.0600004</v>
      </c>
      <c r="H6" s="69">
        <f t="shared" ref="H6" si="1">G6-C6</f>
        <v>-1926464370.9399996</v>
      </c>
    </row>
    <row r="7" spans="1:8" x14ac:dyDescent="0.2">
      <c r="A7" s="67"/>
      <c r="B7" s="68"/>
      <c r="C7" s="70"/>
      <c r="D7" s="70"/>
      <c r="E7" s="70"/>
      <c r="F7" s="71"/>
      <c r="G7" s="69"/>
      <c r="H7" s="70"/>
    </row>
    <row r="8" spans="1:8" x14ac:dyDescent="0.2">
      <c r="A8" s="67"/>
      <c r="B8" s="68"/>
      <c r="C8" s="70"/>
      <c r="D8" s="70"/>
      <c r="E8" s="70"/>
      <c r="F8" s="72"/>
      <c r="G8" s="70"/>
      <c r="H8" s="70"/>
    </row>
    <row r="9" spans="1:8" x14ac:dyDescent="0.2">
      <c r="A9" s="73"/>
      <c r="B9" s="74" t="s">
        <v>36</v>
      </c>
      <c r="C9" s="75">
        <f>C5</f>
        <v>9036876197</v>
      </c>
      <c r="D9" s="75">
        <f>D5</f>
        <v>578043397.54999995</v>
      </c>
      <c r="E9" s="75">
        <f>D9+C9</f>
        <v>9614919594.5499992</v>
      </c>
      <c r="F9" s="75">
        <f>F5</f>
        <v>7110411826.0600004</v>
      </c>
      <c r="G9" s="75">
        <f>G5</f>
        <v>7110411826.0600004</v>
      </c>
      <c r="H9" s="75">
        <f>G9-C9</f>
        <v>-1926464370.9399996</v>
      </c>
    </row>
    <row r="10" spans="1:8" x14ac:dyDescent="0.2">
      <c r="A10" s="76"/>
      <c r="B10" s="77"/>
      <c r="C10" s="78"/>
      <c r="D10" s="78"/>
      <c r="E10" s="78"/>
      <c r="F10" s="79" t="s">
        <v>37</v>
      </c>
      <c r="G10" s="80"/>
      <c r="H10" s="75">
        <v>0</v>
      </c>
    </row>
    <row r="11" spans="1:8" x14ac:dyDescent="0.2">
      <c r="A11" s="81"/>
      <c r="B11" s="82"/>
      <c r="C11" s="83"/>
      <c r="D11" s="83"/>
      <c r="E11" s="83"/>
      <c r="F11" s="84"/>
      <c r="G11" s="84"/>
      <c r="H11" s="83"/>
    </row>
    <row r="12" spans="1:8" x14ac:dyDescent="0.2">
      <c r="B12" s="58" t="s">
        <v>47</v>
      </c>
    </row>
    <row r="13" spans="1:8" x14ac:dyDescent="0.2">
      <c r="B13" s="112" t="s">
        <v>48</v>
      </c>
      <c r="C13" s="112"/>
      <c r="D13" s="112"/>
      <c r="E13" s="112"/>
      <c r="F13" s="112"/>
    </row>
    <row r="14" spans="1:8" ht="11.25" customHeight="1" x14ac:dyDescent="0.2">
      <c r="B14" s="85" t="s">
        <v>49</v>
      </c>
    </row>
    <row r="15" spans="1:8" x14ac:dyDescent="0.2">
      <c r="B15" s="112" t="s">
        <v>50</v>
      </c>
      <c r="C15" s="112"/>
      <c r="D15" s="112"/>
      <c r="E15" s="112"/>
      <c r="F15" s="112"/>
      <c r="G15" s="112"/>
      <c r="H15" s="112"/>
    </row>
    <row r="16" spans="1:8" x14ac:dyDescent="0.2">
      <c r="B16" s="86"/>
      <c r="C16" s="86"/>
      <c r="D16" s="86"/>
      <c r="E16" s="86"/>
      <c r="F16" s="86"/>
      <c r="G16" s="86"/>
      <c r="H16" s="86"/>
    </row>
    <row r="17" spans="2:8" x14ac:dyDescent="0.2">
      <c r="B17" s="86"/>
      <c r="C17" s="86"/>
      <c r="D17" s="86"/>
      <c r="E17" s="86"/>
      <c r="F17" s="86"/>
      <c r="G17" s="86"/>
      <c r="H17" s="86"/>
    </row>
    <row r="18" spans="2:8" x14ac:dyDescent="0.2">
      <c r="B18" s="86"/>
      <c r="C18" s="86"/>
      <c r="D18" s="86"/>
      <c r="E18" s="86"/>
      <c r="F18" s="86"/>
      <c r="G18" s="86"/>
      <c r="H18" s="86"/>
    </row>
    <row r="20" spans="2:8" x14ac:dyDescent="0.2">
      <c r="C20" s="71"/>
      <c r="D20" s="71"/>
      <c r="E20" s="71"/>
      <c r="F20" s="71"/>
      <c r="G20" s="71"/>
      <c r="H20" s="71"/>
    </row>
    <row r="25" spans="2:8" x14ac:dyDescent="0.2">
      <c r="C25" s="71"/>
      <c r="D25" s="71"/>
      <c r="E25" s="71"/>
      <c r="F25" s="71"/>
      <c r="G25" s="71"/>
      <c r="H25" s="71"/>
    </row>
  </sheetData>
  <sheetProtection formatCells="0" formatColumns="0" formatRows="0" insertRows="0" autoFilter="0"/>
  <mergeCells count="7">
    <mergeCell ref="B15:H15"/>
    <mergeCell ref="A1:H1"/>
    <mergeCell ref="A2:B4"/>
    <mergeCell ref="C2:G2"/>
    <mergeCell ref="H2:H3"/>
    <mergeCell ref="A5:B5"/>
    <mergeCell ref="B13:F1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EAI</vt:lpstr>
      <vt:lpstr>EAI (2)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2024-10-24T21:18:31Z</cp:lastPrinted>
  <dcterms:created xsi:type="dcterms:W3CDTF">2024-10-21T21:13:26Z</dcterms:created>
  <dcterms:modified xsi:type="dcterms:W3CDTF">2024-10-24T21:18:40Z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