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  <definedName name="_xlnm.Print_Area" localSheetId="0">EAI!$A$1:$H$54</definedName>
  </definedNames>
  <calcPr calcId="124519"/>
  <fileRecoveryPr autoRecover="0"/>
</workbook>
</file>

<file path=xl/calcChain.xml><?xml version="1.0" encoding="utf-8"?>
<calcChain xmlns="http://schemas.openxmlformats.org/spreadsheetml/2006/main">
  <c r="H46" i="4"/>
  <c r="H43"/>
  <c r="H42"/>
  <c r="H41"/>
  <c r="H38"/>
  <c r="H37"/>
  <c r="H36"/>
  <c r="H35"/>
  <c r="H34"/>
  <c r="H33"/>
  <c r="H32"/>
  <c r="H31"/>
  <c r="H30"/>
  <c r="H29"/>
  <c r="H28"/>
  <c r="H27"/>
  <c r="H45"/>
  <c r="E46"/>
  <c r="E45" s="1"/>
  <c r="E43"/>
  <c r="E42"/>
  <c r="E41"/>
  <c r="E38"/>
  <c r="E37"/>
  <c r="E36"/>
  <c r="E35"/>
  <c r="E34"/>
  <c r="E33"/>
  <c r="E32"/>
  <c r="E31"/>
  <c r="E30"/>
  <c r="E29"/>
  <c r="E28"/>
  <c r="E27"/>
  <c r="G45"/>
  <c r="G40"/>
  <c r="G26"/>
  <c r="F45"/>
  <c r="F40"/>
  <c r="F26"/>
  <c r="D45"/>
  <c r="D40"/>
  <c r="D26"/>
  <c r="C45"/>
  <c r="C40"/>
  <c r="C26"/>
  <c r="H19"/>
  <c r="H18"/>
  <c r="H17"/>
  <c r="H16"/>
  <c r="H15"/>
  <c r="H14"/>
  <c r="H13"/>
  <c r="H12"/>
  <c r="H11"/>
  <c r="H10"/>
  <c r="H9"/>
  <c r="H8"/>
  <c r="H7"/>
  <c r="H6"/>
  <c r="E20"/>
  <c r="H5"/>
  <c r="G21"/>
  <c r="F21"/>
  <c r="E19"/>
  <c r="E18"/>
  <c r="E17"/>
  <c r="E16"/>
  <c r="E15"/>
  <c r="E14"/>
  <c r="E13"/>
  <c r="E12"/>
  <c r="E11"/>
  <c r="E10"/>
  <c r="E9"/>
  <c r="E8"/>
  <c r="E7"/>
  <c r="E6"/>
  <c r="E5"/>
  <c r="D21"/>
  <c r="C21"/>
  <c r="C48" l="1"/>
  <c r="G48"/>
  <c r="F48"/>
  <c r="D48"/>
  <c r="H26"/>
  <c r="H21"/>
  <c r="E21"/>
  <c r="H40"/>
  <c r="E40"/>
  <c r="E26"/>
  <c r="H48" l="1"/>
  <c r="E48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<sst xmlns="http://schemas.openxmlformats.org/spreadsheetml/2006/main" count="68" uniqueCount="35">
  <si>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</si>
  <si>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</si>
  <si>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</si>
  <si>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</si>
  <si>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</si>
  <si>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</si>
  <si>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</si>
  <si>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</si>
  <si>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</si>
  <si>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</si>
  <si>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</si>
  <si>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</si>
  <si>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</si>
  <si>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</si>
  <si>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</si>
  <si>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</si>
  <si>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</si>
  <si>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</si>
  <si>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</si>
  <si>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</si>
  <si>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</si>
  <si>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</si>
  <si>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</si>
  <si>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</si>
  <si>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</si>
  <si>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</si>
  <si>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</si>
  <si>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</si>
  <si>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</si>
  <si>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</si>
  <si>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</si>
  <si>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</si>
  <si>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</si>
  <si>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</si>
  <si>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INSTITUTO DE SALUD PUBLICA DEL ESTADO DE GUANAJUATO
Estado Analítico de Ingresos
Del 1 de Enero al 30 de Septiembre de 2018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</si>
</sst>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6" xfId="8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left" vertical="top"/>
    </xf>
    <xf numFmtId="0" fontId="9" fillId="0" borderId="1" xfId="8" applyFont="1" applyFill="1" applyBorder="1" applyAlignment="1" applyProtection="1">
      <alignment horizontal="justify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indent="2"/>
    </xf>
    <xf numFmtId="0" fontId="3" fillId="0" borderId="2" xfId="8" applyFont="1" applyFill="1" applyBorder="1" applyAlignment="1" applyProtection="1">
      <alignment horizontal="left" vertical="top" wrapText="1" indent="2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2" xfId="8" applyFont="1" applyFill="1" applyBorder="1" applyAlignment="1" applyProtection="1">
      <alignment horizontal="justify" vertical="top" wrapText="1"/>
    </xf>
    <xf numFmtId="0" fontId="9" fillId="0" borderId="5" xfId="8" applyFont="1" applyFill="1" applyBorder="1" applyAlignment="1" applyProtection="1">
      <alignment vertical="top"/>
    </xf>
    <xf numFmtId="0" fontId="9" fillId="0" borderId="2" xfId="8" applyFont="1" applyFill="1" applyBorder="1" applyAlignment="1" applyProtection="1">
      <alignment vertical="top"/>
    </xf>
    <xf numFmtId="0" fontId="9" fillId="0" borderId="6" xfId="9" applyFont="1" applyFill="1" applyBorder="1" applyAlignment="1" applyProtection="1">
      <alignment horizontal="center" vertical="top"/>
    </xf>
    <xf numFmtId="0" fontId="8" fillId="0" borderId="3" xfId="8" applyFont="1" applyFill="1" applyBorder="1" applyAlignment="1" applyProtection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abSelected="1" workbookViewId="0">
      <selection sqref="A1:H1"/>
    </sheetView>
  </sheetViews>
  <sheetFormatPr baseColWidth="10" defaultRowHeight="11.25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>
      <c r="A1" s="51" t="s">
        <v>34</v>
      </c>
      <c r="B1" s="52"/>
      <c r="C1" s="52"/>
      <c r="D1" s="52"/>
      <c r="E1" s="52"/>
      <c r="F1" s="52"/>
      <c r="G1" s="52"/>
      <c r="H1" s="53"/>
    </row>
    <row r="2" spans="1:8" s="3" customFormat="1">
      <c r="A2" s="54" t="s">
        <v>22</v>
      </c>
      <c r="B2" s="55"/>
      <c r="C2" s="52" t="s">
        <v>30</v>
      </c>
      <c r="D2" s="52"/>
      <c r="E2" s="52"/>
      <c r="F2" s="52"/>
      <c r="G2" s="52"/>
      <c r="H2" s="60" t="s">
        <v>27</v>
      </c>
    </row>
    <row r="3" spans="1:8" s="1" customFormat="1" ht="24.95" customHeight="1">
      <c r="A3" s="56"/>
      <c r="B3" s="57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1"/>
    </row>
    <row r="4" spans="1:8" s="1" customFormat="1">
      <c r="A4" s="58"/>
      <c r="B4" s="59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>
      <c r="A5" s="35" t="s">
        <v>0</v>
      </c>
      <c r="C5" s="25">
        <v>0</v>
      </c>
      <c r="D5" s="25">
        <v>0</v>
      </c>
      <c r="E5" s="25">
        <f>C5+D5</f>
        <v>0</v>
      </c>
      <c r="F5" s="25">
        <v>0</v>
      </c>
      <c r="G5" s="25">
        <v>0</v>
      </c>
      <c r="H5" s="25">
        <f>G5-C5</f>
        <v>0</v>
      </c>
    </row>
    <row r="6" spans="1:8">
      <c r="A6" s="36" t="s">
        <v>1</v>
      </c>
      <c r="C6" s="26">
        <v>0</v>
      </c>
      <c r="D6" s="26">
        <v>0</v>
      </c>
      <c r="E6" s="26">
        <f t="shared" ref="E6:E20" si="0">C6+D6</f>
        <v>0</v>
      </c>
      <c r="F6" s="26">
        <v>0</v>
      </c>
      <c r="G6" s="26">
        <v>0</v>
      </c>
      <c r="H6" s="26">
        <f t="shared" ref="H6:H19" si="1">G6-C6</f>
        <v>0</v>
      </c>
    </row>
    <row r="7" spans="1:8">
      <c r="A7" s="36" t="s">
        <v>2</v>
      </c>
      <c r="C7" s="26">
        <v>0</v>
      </c>
      <c r="D7" s="26">
        <v>0</v>
      </c>
      <c r="E7" s="26">
        <f t="shared" si="0"/>
        <v>0</v>
      </c>
      <c r="F7" s="26">
        <v>0</v>
      </c>
      <c r="G7" s="26">
        <v>0</v>
      </c>
      <c r="H7" s="26">
        <f t="shared" si="1"/>
        <v>0</v>
      </c>
    </row>
    <row r="8" spans="1:8">
      <c r="A8" s="36" t="s">
        <v>3</v>
      </c>
      <c r="C8" s="26">
        <v>0</v>
      </c>
      <c r="D8" s="26">
        <v>0</v>
      </c>
      <c r="E8" s="26">
        <f t="shared" si="0"/>
        <v>0</v>
      </c>
      <c r="F8" s="26">
        <v>0</v>
      </c>
      <c r="G8" s="26">
        <v>0</v>
      </c>
      <c r="H8" s="26">
        <f t="shared" si="1"/>
        <v>0</v>
      </c>
    </row>
    <row r="9" spans="1:8">
      <c r="A9" s="36" t="s">
        <v>4</v>
      </c>
      <c r="C9" s="26">
        <v>4106118</v>
      </c>
      <c r="D9" s="26">
        <v>43043194.649999999</v>
      </c>
      <c r="E9" s="26">
        <f t="shared" si="0"/>
        <v>47149312.649999999</v>
      </c>
      <c r="F9" s="26">
        <v>42811114.850000001</v>
      </c>
      <c r="G9" s="26">
        <v>42811114.850000001</v>
      </c>
      <c r="H9" s="26">
        <f t="shared" si="1"/>
        <v>38704996.850000001</v>
      </c>
    </row>
    <row r="10" spans="1:8">
      <c r="A10" s="4">
        <v>51</v>
      </c>
      <c r="B10" s="5" t="s">
        <v>5</v>
      </c>
      <c r="C10" s="26">
        <v>4106118</v>
      </c>
      <c r="D10" s="26">
        <v>43043194.649999999</v>
      </c>
      <c r="E10" s="26">
        <f t="shared" si="0"/>
        <v>47149312.649999999</v>
      </c>
      <c r="F10" s="26">
        <v>42811114.850000001</v>
      </c>
      <c r="G10" s="26">
        <v>42811114.850000001</v>
      </c>
      <c r="H10" s="26">
        <f t="shared" si="1"/>
        <v>38704996.850000001</v>
      </c>
    </row>
    <row r="11" spans="1:8">
      <c r="A11" s="4">
        <v>52</v>
      </c>
      <c r="B11" s="5" t="s">
        <v>6</v>
      </c>
      <c r="C11" s="26">
        <v>0</v>
      </c>
      <c r="D11" s="26">
        <v>0</v>
      </c>
      <c r="E11" s="26">
        <f t="shared" si="0"/>
        <v>0</v>
      </c>
      <c r="F11" s="26">
        <v>0</v>
      </c>
      <c r="G11" s="26">
        <v>0</v>
      </c>
      <c r="H11" s="26">
        <f t="shared" si="1"/>
        <v>0</v>
      </c>
    </row>
    <row r="12" spans="1:8">
      <c r="A12" s="36" t="s">
        <v>7</v>
      </c>
      <c r="C12" s="26">
        <v>0</v>
      </c>
      <c r="D12" s="26">
        <v>848217380.60000002</v>
      </c>
      <c r="E12" s="26">
        <f t="shared" si="0"/>
        <v>848217380.60000002</v>
      </c>
      <c r="F12" s="26">
        <v>2223512.91</v>
      </c>
      <c r="G12" s="26">
        <v>2223512.91</v>
      </c>
      <c r="H12" s="26">
        <f t="shared" si="1"/>
        <v>2223512.91</v>
      </c>
    </row>
    <row r="13" spans="1:8">
      <c r="A13" s="4">
        <v>61</v>
      </c>
      <c r="B13" s="5" t="s">
        <v>5</v>
      </c>
      <c r="C13" s="26">
        <v>0</v>
      </c>
      <c r="D13" s="26">
        <v>2223512.91</v>
      </c>
      <c r="E13" s="26">
        <f t="shared" si="0"/>
        <v>2223512.91</v>
      </c>
      <c r="F13" s="26">
        <v>2223512.91</v>
      </c>
      <c r="G13" s="26">
        <v>2223512.91</v>
      </c>
      <c r="H13" s="26">
        <f t="shared" si="1"/>
        <v>2223512.91</v>
      </c>
    </row>
    <row r="14" spans="1:8">
      <c r="A14" s="4">
        <v>62</v>
      </c>
      <c r="B14" s="5" t="s">
        <v>6</v>
      </c>
      <c r="C14" s="26">
        <v>0</v>
      </c>
      <c r="D14" s="26">
        <v>0</v>
      </c>
      <c r="E14" s="26">
        <f t="shared" si="0"/>
        <v>0</v>
      </c>
      <c r="F14" s="26">
        <v>0</v>
      </c>
      <c r="G14" s="26">
        <v>0</v>
      </c>
      <c r="H14" s="26">
        <f t="shared" si="1"/>
        <v>0</v>
      </c>
    </row>
    <row r="15" spans="1:8" ht="33.75">
      <c r="A15" s="4"/>
      <c r="B15" s="34" t="s">
        <v>32</v>
      </c>
      <c r="C15" s="26">
        <v>0</v>
      </c>
      <c r="D15" s="26">
        <v>845993867.69000006</v>
      </c>
      <c r="E15" s="26">
        <f t="shared" si="0"/>
        <v>845993867.69000006</v>
      </c>
      <c r="F15" s="26">
        <v>0</v>
      </c>
      <c r="G15" s="26">
        <v>0</v>
      </c>
      <c r="H15" s="26">
        <f t="shared" si="1"/>
        <v>0</v>
      </c>
    </row>
    <row r="16" spans="1:8">
      <c r="A16" s="36" t="s">
        <v>8</v>
      </c>
      <c r="C16" s="26">
        <v>0</v>
      </c>
      <c r="D16" s="26">
        <v>8672137.6199999992</v>
      </c>
      <c r="E16" s="26">
        <f t="shared" si="0"/>
        <v>8672137.6199999992</v>
      </c>
      <c r="F16" s="26">
        <v>8672137.6199999992</v>
      </c>
      <c r="G16" s="26">
        <v>8672137.6199999992</v>
      </c>
      <c r="H16" s="26">
        <f t="shared" si="1"/>
        <v>8672137.6199999992</v>
      </c>
    </row>
    <row r="17" spans="1:8">
      <c r="A17" s="36" t="s">
        <v>9</v>
      </c>
      <c r="C17" s="26">
        <v>3363657531</v>
      </c>
      <c r="D17" s="26">
        <v>4368649425.2399998</v>
      </c>
      <c r="E17" s="26">
        <f t="shared" si="0"/>
        <v>7732306956.2399998</v>
      </c>
      <c r="F17" s="26">
        <v>5781326014.2600002</v>
      </c>
      <c r="G17" s="26">
        <v>5781326014.2600002</v>
      </c>
      <c r="H17" s="26">
        <f t="shared" si="1"/>
        <v>2417668483.2600002</v>
      </c>
    </row>
    <row r="18" spans="1:8">
      <c r="A18" s="36" t="s">
        <v>11</v>
      </c>
      <c r="C18" s="26">
        <v>4097295989.6700001</v>
      </c>
      <c r="D18" s="26">
        <v>1036005028.15</v>
      </c>
      <c r="E18" s="26">
        <f t="shared" si="0"/>
        <v>5133301017.8199997</v>
      </c>
      <c r="F18" s="26">
        <v>3334461848.1399999</v>
      </c>
      <c r="G18" s="26">
        <v>3334461848.1399999</v>
      </c>
      <c r="H18" s="26">
        <f t="shared" si="1"/>
        <v>-762834141.53000021</v>
      </c>
    </row>
    <row r="19" spans="1:8">
      <c r="A19" s="36" t="s">
        <v>10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>
      <c r="A20" s="37"/>
      <c r="C20" s="20"/>
      <c r="D20" s="20"/>
      <c r="E20" s="20">
        <f t="shared" si="0"/>
        <v>0</v>
      </c>
      <c r="F20" s="20"/>
      <c r="G20" s="20"/>
      <c r="H20" s="20"/>
    </row>
    <row r="21" spans="1:8">
      <c r="A21" s="11"/>
      <c r="B21" s="12" t="s">
        <v>21</v>
      </c>
      <c r="C21" s="27">
        <f t="shared" ref="C21:H21" si="2">SUM(C5:C9)+C12+SUM(C16:C19)</f>
        <v>7465059638.6700001</v>
      </c>
      <c r="D21" s="27">
        <f t="shared" si="2"/>
        <v>6304587166.2599993</v>
      </c>
      <c r="E21" s="27">
        <f t="shared" si="2"/>
        <v>13769646804.93</v>
      </c>
      <c r="F21" s="27">
        <f t="shared" si="2"/>
        <v>9169494627.7800007</v>
      </c>
      <c r="G21" s="27">
        <f t="shared" si="2"/>
        <v>9169494627.7800007</v>
      </c>
      <c r="H21" s="19">
        <f t="shared" si="2"/>
        <v>1704434989.1099999</v>
      </c>
    </row>
    <row r="22" spans="1:8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>
      <c r="A23" s="62" t="s">
        <v>31</v>
      </c>
      <c r="B23" s="63"/>
      <c r="C23" s="52" t="s">
        <v>30</v>
      </c>
      <c r="D23" s="52"/>
      <c r="E23" s="52"/>
      <c r="F23" s="52"/>
      <c r="G23" s="52"/>
      <c r="H23" s="60" t="s">
        <v>27</v>
      </c>
    </row>
    <row r="24" spans="1:8" ht="22.5">
      <c r="A24" s="64"/>
      <c r="B24" s="65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1"/>
    </row>
    <row r="25" spans="1:8">
      <c r="A25" s="66"/>
      <c r="B25" s="67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>
      <c r="A26" s="38" t="s">
        <v>12</v>
      </c>
      <c r="B26" s="39"/>
      <c r="C26" s="28">
        <f t="shared" ref="C26:H26" si="3">SUM(C27+C28+C29+C30+C33+C37+C38)</f>
        <v>3367763649</v>
      </c>
      <c r="D26" s="28">
        <f t="shared" si="3"/>
        <v>5259910000.4899998</v>
      </c>
      <c r="E26" s="28">
        <f t="shared" si="3"/>
        <v>8627673649.4899998</v>
      </c>
      <c r="F26" s="28">
        <f t="shared" si="3"/>
        <v>5826360642.0200005</v>
      </c>
      <c r="G26" s="28">
        <f t="shared" si="3"/>
        <v>5826360642.0200005</v>
      </c>
      <c r="H26" s="28">
        <f t="shared" si="3"/>
        <v>2458596993.0200005</v>
      </c>
    </row>
    <row r="27" spans="1:8">
      <c r="A27" s="22"/>
      <c r="B27" s="40" t="s">
        <v>0</v>
      </c>
      <c r="C27" s="29">
        <v>0</v>
      </c>
      <c r="D27" s="29">
        <v>0</v>
      </c>
      <c r="E27" s="29">
        <f>C27+D27</f>
        <v>0</v>
      </c>
      <c r="F27" s="29">
        <v>0</v>
      </c>
      <c r="G27" s="29">
        <v>0</v>
      </c>
      <c r="H27" s="29">
        <f>G27-C27</f>
        <v>0</v>
      </c>
    </row>
    <row r="28" spans="1:8">
      <c r="A28" s="22"/>
      <c r="B28" s="40" t="s">
        <v>2</v>
      </c>
      <c r="C28" s="29">
        <v>0</v>
      </c>
      <c r="D28" s="29">
        <v>0</v>
      </c>
      <c r="E28" s="29">
        <f t="shared" ref="E28:E36" si="4">C28+D28</f>
        <v>0</v>
      </c>
      <c r="F28" s="29">
        <v>0</v>
      </c>
      <c r="G28" s="29">
        <v>0</v>
      </c>
      <c r="H28" s="29">
        <f t="shared" ref="H28:H38" si="5">G28-C28</f>
        <v>0</v>
      </c>
    </row>
    <row r="29" spans="1:8">
      <c r="A29" s="22"/>
      <c r="B29" s="40" t="s">
        <v>3</v>
      </c>
      <c r="C29" s="29">
        <v>0</v>
      </c>
      <c r="D29" s="29">
        <v>0</v>
      </c>
      <c r="E29" s="29">
        <f t="shared" si="4"/>
        <v>0</v>
      </c>
      <c r="F29" s="29">
        <v>0</v>
      </c>
      <c r="G29" s="29">
        <v>0</v>
      </c>
      <c r="H29" s="29">
        <f t="shared" si="5"/>
        <v>0</v>
      </c>
    </row>
    <row r="30" spans="1:8">
      <c r="A30" s="22"/>
      <c r="B30" s="40" t="s">
        <v>4</v>
      </c>
      <c r="C30" s="29">
        <v>4106118</v>
      </c>
      <c r="D30" s="29">
        <v>43043194.649999999</v>
      </c>
      <c r="E30" s="29">
        <f t="shared" si="4"/>
        <v>47149312.649999999</v>
      </c>
      <c r="F30" s="29">
        <v>42811114.850000001</v>
      </c>
      <c r="G30" s="29">
        <v>42811114.850000001</v>
      </c>
      <c r="H30" s="29">
        <f t="shared" si="5"/>
        <v>38704996.850000001</v>
      </c>
    </row>
    <row r="31" spans="1:8">
      <c r="A31" s="22"/>
      <c r="B31" s="41" t="s">
        <v>5</v>
      </c>
      <c r="C31" s="29">
        <v>4106118</v>
      </c>
      <c r="D31" s="29">
        <v>43043194.649999999</v>
      </c>
      <c r="E31" s="29">
        <f t="shared" si="4"/>
        <v>47149312.649999999</v>
      </c>
      <c r="F31" s="29">
        <v>42811114.850000001</v>
      </c>
      <c r="G31" s="29">
        <v>42811114.850000001</v>
      </c>
      <c r="H31" s="29">
        <f t="shared" si="5"/>
        <v>38704996.850000001</v>
      </c>
    </row>
    <row r="32" spans="1:8">
      <c r="A32" s="22"/>
      <c r="B32" s="41" t="s">
        <v>6</v>
      </c>
      <c r="C32" s="29">
        <v>0</v>
      </c>
      <c r="D32" s="29">
        <v>0</v>
      </c>
      <c r="E32" s="29">
        <f t="shared" si="4"/>
        <v>0</v>
      </c>
      <c r="F32" s="29">
        <v>0</v>
      </c>
      <c r="G32" s="29">
        <v>0</v>
      </c>
      <c r="H32" s="29">
        <f t="shared" si="5"/>
        <v>0</v>
      </c>
    </row>
    <row r="33" spans="1:8">
      <c r="A33" s="22"/>
      <c r="B33" s="40" t="s">
        <v>7</v>
      </c>
      <c r="C33" s="29">
        <v>0</v>
      </c>
      <c r="D33" s="29">
        <v>848217380.60000002</v>
      </c>
      <c r="E33" s="29">
        <f t="shared" si="4"/>
        <v>848217380.60000002</v>
      </c>
      <c r="F33" s="29">
        <v>2223512.91</v>
      </c>
      <c r="G33" s="29">
        <v>2223512.91</v>
      </c>
      <c r="H33" s="29">
        <f t="shared" si="5"/>
        <v>2223512.91</v>
      </c>
    </row>
    <row r="34" spans="1:8">
      <c r="A34" s="22"/>
      <c r="B34" s="41" t="s">
        <v>5</v>
      </c>
      <c r="C34" s="29">
        <v>0</v>
      </c>
      <c r="D34" s="29">
        <v>2223512.91</v>
      </c>
      <c r="E34" s="29">
        <f t="shared" si="4"/>
        <v>2223512.91</v>
      </c>
      <c r="F34" s="29">
        <v>2223512.91</v>
      </c>
      <c r="G34" s="29">
        <v>2223512.91</v>
      </c>
      <c r="H34" s="29">
        <f t="shared" si="5"/>
        <v>2223512.91</v>
      </c>
    </row>
    <row r="35" spans="1:8">
      <c r="A35" s="22"/>
      <c r="B35" s="41" t="s">
        <v>6</v>
      </c>
      <c r="C35" s="29">
        <v>0</v>
      </c>
      <c r="D35" s="29">
        <v>0</v>
      </c>
      <c r="E35" s="29">
        <f t="shared" si="4"/>
        <v>0</v>
      </c>
      <c r="F35" s="29">
        <v>0</v>
      </c>
      <c r="G35" s="29">
        <v>0</v>
      </c>
      <c r="H35" s="29">
        <f t="shared" si="5"/>
        <v>0</v>
      </c>
    </row>
    <row r="36" spans="1:8" ht="33.75">
      <c r="A36" s="22"/>
      <c r="B36" s="42" t="s">
        <v>32</v>
      </c>
      <c r="C36" s="29">
        <v>0</v>
      </c>
      <c r="D36" s="29">
        <v>845993867.69000006</v>
      </c>
      <c r="E36" s="29">
        <f t="shared" si="4"/>
        <v>845993867.69000006</v>
      </c>
      <c r="F36" s="29">
        <v>0</v>
      </c>
      <c r="G36" s="29">
        <v>0</v>
      </c>
      <c r="H36" s="29">
        <f t="shared" si="5"/>
        <v>0</v>
      </c>
    </row>
    <row r="37" spans="1:8">
      <c r="A37" s="22"/>
      <c r="B37" s="40" t="s">
        <v>9</v>
      </c>
      <c r="C37" s="29">
        <v>3363657531</v>
      </c>
      <c r="D37" s="29">
        <v>4368649425.2399998</v>
      </c>
      <c r="E37" s="29">
        <f>C37+D37</f>
        <v>7732306956.2399998</v>
      </c>
      <c r="F37" s="29">
        <v>5781326014.2600002</v>
      </c>
      <c r="G37" s="29">
        <v>5781326014.2600002</v>
      </c>
      <c r="H37" s="29">
        <f t="shared" si="5"/>
        <v>2417668483.2600002</v>
      </c>
    </row>
    <row r="38" spans="1:8">
      <c r="A38" s="22"/>
      <c r="B38" s="40" t="s">
        <v>11</v>
      </c>
      <c r="C38" s="29">
        <v>0</v>
      </c>
      <c r="D38" s="29">
        <v>0</v>
      </c>
      <c r="E38" s="29">
        <f>C38+D38</f>
        <v>0</v>
      </c>
      <c r="F38" s="29">
        <v>0</v>
      </c>
      <c r="G38" s="29">
        <v>0</v>
      </c>
      <c r="H38" s="29">
        <f t="shared" si="5"/>
        <v>0</v>
      </c>
    </row>
    <row r="39" spans="1:8">
      <c r="A39" s="22"/>
      <c r="B39" s="40"/>
      <c r="C39" s="29"/>
      <c r="D39" s="29"/>
      <c r="E39" s="29"/>
      <c r="F39" s="29"/>
      <c r="G39" s="29"/>
      <c r="H39" s="29"/>
    </row>
    <row r="40" spans="1:8">
      <c r="A40" s="43" t="s">
        <v>13</v>
      </c>
      <c r="B40" s="44"/>
      <c r="C40" s="30">
        <f t="shared" ref="C40:H40" si="6">SUM(C41:C43)</f>
        <v>4097295989.6700001</v>
      </c>
      <c r="D40" s="30">
        <f t="shared" si="6"/>
        <v>1044677165.77</v>
      </c>
      <c r="E40" s="30">
        <f t="shared" si="6"/>
        <v>5141973155.4399996</v>
      </c>
      <c r="F40" s="30">
        <f t="shared" si="6"/>
        <v>3343133985.7599998</v>
      </c>
      <c r="G40" s="30">
        <f t="shared" si="6"/>
        <v>3343133985.7599998</v>
      </c>
      <c r="H40" s="30">
        <f t="shared" si="6"/>
        <v>-754162003.91000021</v>
      </c>
    </row>
    <row r="41" spans="1:8">
      <c r="A41" s="22"/>
      <c r="B41" s="40" t="s">
        <v>1</v>
      </c>
      <c r="C41" s="29">
        <v>0</v>
      </c>
      <c r="D41" s="29">
        <v>0</v>
      </c>
      <c r="E41" s="29">
        <f>C41+D41</f>
        <v>0</v>
      </c>
      <c r="F41" s="29">
        <v>0</v>
      </c>
      <c r="G41" s="29">
        <v>0</v>
      </c>
      <c r="H41" s="29">
        <f>G41-C41</f>
        <v>0</v>
      </c>
    </row>
    <row r="42" spans="1:8">
      <c r="A42" s="22"/>
      <c r="B42" s="40" t="s">
        <v>8</v>
      </c>
      <c r="C42" s="29">
        <v>0</v>
      </c>
      <c r="D42" s="29">
        <v>8672137.6199999992</v>
      </c>
      <c r="E42" s="29">
        <f>C42+D42</f>
        <v>8672137.6199999992</v>
      </c>
      <c r="F42" s="29">
        <v>8672137.6199999992</v>
      </c>
      <c r="G42" s="29">
        <v>8672137.6199999992</v>
      </c>
      <c r="H42" s="29">
        <f t="shared" ref="H42:H43" si="7">G42-C42</f>
        <v>8672137.6199999992</v>
      </c>
    </row>
    <row r="43" spans="1:8">
      <c r="A43" s="22"/>
      <c r="B43" s="40" t="s">
        <v>11</v>
      </c>
      <c r="C43" s="29">
        <v>4097295989.6700001</v>
      </c>
      <c r="D43" s="29">
        <v>1036005028.15</v>
      </c>
      <c r="E43" s="29">
        <f>C43+D43</f>
        <v>5133301017.8199997</v>
      </c>
      <c r="F43" s="29">
        <v>3334461848.1399999</v>
      </c>
      <c r="G43" s="29">
        <v>3334461848.1399999</v>
      </c>
      <c r="H43" s="29">
        <f t="shared" si="7"/>
        <v>-762834141.53000021</v>
      </c>
    </row>
    <row r="44" spans="1:8">
      <c r="A44" s="22"/>
      <c r="B44" s="40"/>
      <c r="C44" s="29"/>
      <c r="D44" s="29"/>
      <c r="E44" s="29"/>
      <c r="F44" s="29"/>
      <c r="G44" s="29"/>
      <c r="H44" s="29"/>
    </row>
    <row r="45" spans="1:8">
      <c r="A45" s="45" t="s">
        <v>14</v>
      </c>
      <c r="B45" s="46"/>
      <c r="C45" s="30">
        <f t="shared" ref="C45:H45" si="8">SUM(C46)</f>
        <v>0</v>
      </c>
      <c r="D45" s="30">
        <f t="shared" si="8"/>
        <v>0</v>
      </c>
      <c r="E45" s="30">
        <f t="shared" si="8"/>
        <v>0</v>
      </c>
      <c r="F45" s="30">
        <f t="shared" si="8"/>
        <v>0</v>
      </c>
      <c r="G45" s="30">
        <f t="shared" si="8"/>
        <v>0</v>
      </c>
      <c r="H45" s="30">
        <f t="shared" si="8"/>
        <v>0</v>
      </c>
    </row>
    <row r="46" spans="1:8">
      <c r="A46" s="21"/>
      <c r="B46" s="40" t="s">
        <v>10</v>
      </c>
      <c r="C46" s="29">
        <v>0</v>
      </c>
      <c r="D46" s="29">
        <v>0</v>
      </c>
      <c r="E46" s="30">
        <f>C46+D46</f>
        <v>0</v>
      </c>
      <c r="F46" s="29">
        <v>0</v>
      </c>
      <c r="G46" s="29">
        <v>0</v>
      </c>
      <c r="H46" s="30">
        <f>G46-C46</f>
        <v>0</v>
      </c>
    </row>
    <row r="47" spans="1:8">
      <c r="A47" s="47"/>
      <c r="B47" s="48"/>
      <c r="C47" s="30"/>
      <c r="D47" s="30"/>
      <c r="E47" s="30"/>
      <c r="F47" s="30"/>
      <c r="G47" s="30"/>
      <c r="H47" s="30"/>
    </row>
    <row r="48" spans="1:8">
      <c r="A48" s="23"/>
      <c r="B48" s="24" t="s">
        <v>21</v>
      </c>
      <c r="C48" s="27">
        <f t="shared" ref="C48:H48" si="9">SUM(C45+C40+C26)</f>
        <v>7465059638.6700001</v>
      </c>
      <c r="D48" s="27">
        <f t="shared" si="9"/>
        <v>6304587166.2600002</v>
      </c>
      <c r="E48" s="27">
        <f t="shared" si="9"/>
        <v>13769646804.93</v>
      </c>
      <c r="F48" s="27">
        <f t="shared" si="9"/>
        <v>9169494627.7800007</v>
      </c>
      <c r="G48" s="27">
        <f t="shared" si="9"/>
        <v>9169494627.7800007</v>
      </c>
      <c r="H48" s="19">
        <f t="shared" si="9"/>
        <v>1704434989.1100001</v>
      </c>
    </row>
    <row r="49" spans="1:8" ht="11.25" customHeight="1">
      <c r="A49" s="49" t="s">
        <v>33</v>
      </c>
      <c r="B49" s="49"/>
      <c r="C49" s="49"/>
      <c r="D49" s="49"/>
      <c r="E49" s="49"/>
      <c r="F49" s="32" t="s">
        <v>29</v>
      </c>
      <c r="G49" s="33"/>
      <c r="H49" s="31"/>
    </row>
    <row r="50" spans="1:8">
      <c r="A50" s="50"/>
      <c r="B50" s="50"/>
      <c r="C50" s="50"/>
      <c r="D50" s="50"/>
      <c r="E50" s="50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Martín de la Luz Álvarez Arriaga</cp:lastModifiedBy>
  <cp:lastPrinted>2018-10-15T19:33:02Z</cp:lastPrinted>
  <dcterms:created xsi:type="dcterms:W3CDTF">2012-12-11T20:48:19Z</dcterms:created>
  <dcterms:modified xsi:type="dcterms:W3CDTF">2018-10-31T20:06:24Z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