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ESUPUESTARIA\"/>
    </mc:Choice>
  </mc:AlternateContent>
  <xr:revisionPtr revIDLastSave="0" documentId="13_ncr:1_{E88B6673-F38B-4DDE-B6C0-782F4A7062DF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EAI!$A$1:$H$46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H37" i="1"/>
  <c r="G37" i="1"/>
  <c r="F37" i="1"/>
  <c r="C37" i="1"/>
  <c r="H35" i="1"/>
  <c r="E35" i="1"/>
  <c r="H34" i="1"/>
  <c r="E34" i="1"/>
  <c r="H33" i="1"/>
  <c r="E33" i="1"/>
  <c r="H32" i="1"/>
  <c r="H31" i="1" s="1"/>
  <c r="E32" i="1"/>
  <c r="E31" i="1" s="1"/>
  <c r="G31" i="1"/>
  <c r="F31" i="1"/>
  <c r="D31" i="1"/>
  <c r="C31" i="1"/>
  <c r="H28" i="1"/>
  <c r="H21" i="1" s="1"/>
  <c r="E28" i="1"/>
  <c r="E21" i="1" s="1"/>
  <c r="G21" i="1"/>
  <c r="F21" i="1"/>
  <c r="D21" i="1"/>
  <c r="C21" i="1"/>
  <c r="G16" i="1"/>
  <c r="F16" i="1"/>
  <c r="D16" i="1"/>
  <c r="C16" i="1"/>
  <c r="H15" i="1"/>
  <c r="H14" i="1"/>
  <c r="E14" i="1"/>
  <c r="H13" i="1"/>
  <c r="E13" i="1"/>
  <c r="H12" i="1"/>
  <c r="E12" i="1"/>
  <c r="H11" i="1"/>
  <c r="E11" i="1"/>
  <c r="E16" i="1" s="1"/>
  <c r="H10" i="1"/>
  <c r="H9" i="1"/>
  <c r="H8" i="1"/>
  <c r="H7" i="1"/>
  <c r="H6" i="1"/>
  <c r="H5" i="1"/>
  <c r="H16" i="1" l="1"/>
  <c r="C39" i="1"/>
  <c r="D39" i="1"/>
  <c r="F39" i="1"/>
  <c r="G39" i="1"/>
  <c r="E39" i="1"/>
  <c r="H39" i="1"/>
</calcChain>
</file>

<file path=xl/sharedStrings.xml><?xml version="1.0" encoding="utf-8"?>
<sst xmlns="http://schemas.openxmlformats.org/spreadsheetml/2006/main" count="99" uniqueCount="51">
  <si>
    <t>INSTITUTO DE SALUD PÚBLICA DEL ESTADO DE GUANAJUATO
Estado Analítico de Ingresos
Del 1 de Enero al 30 de Junio de 2025
(Cifras en Pesos)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</si>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</sst>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107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8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8" xfId="1" quotePrefix="1" applyFont="1" applyFill="1" applyBorder="1" applyAlignment="1">
      <alignment horizontal="center" vertical="center" wrapText="1"/>
    </xf>
    <xf numFmtId="0" fontId="2" fillId="2" borderId="12" xfId="1" quotePrefix="1" applyFont="1" applyFill="1" applyBorder="1" applyAlignment="1">
      <alignment horizontal="center" vertical="center" wrapText="1"/>
    </xf>
    <xf numFmtId="0" fontId="2" fillId="2" borderId="16" xfId="1" quotePrefix="1" applyFont="1" applyFill="1" applyBorder="1" applyAlignment="1">
      <alignment horizontal="center" vertical="center" wrapText="1"/>
    </xf>
    <xf numFmtId="0" fontId="4" fillId="0" borderId="10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3" fontId="4" fillId="0" borderId="17" xfId="1" applyNumberFormat="1" applyFont="1" applyFill="1" applyBorder="1" applyAlignment="1" applyProtection="1">
      <alignment vertical="top"/>
      <protection locked="0"/>
    </xf>
    <xf numFmtId="3" fontId="4" fillId="0" borderId="9" xfId="1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10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3" fontId="4" fillId="0" borderId="18" xfId="1" applyNumberFormat="1" applyFont="1" applyFill="1" applyBorder="1" applyAlignment="1" applyProtection="1">
      <alignment vertical="top"/>
      <protection locked="0"/>
    </xf>
    <xf numFmtId="3" fontId="4" fillId="0" borderId="19" xfId="1" applyNumberFormat="1" applyFont="1" applyFill="1" applyBorder="1" applyAlignment="1" applyProtection="1">
      <alignment vertical="top"/>
      <protection locked="0"/>
    </xf>
    <xf numFmtId="0" fontId="0" fillId="0" borderId="10" xfId="1" applyFont="1" applyFill="1" applyBorder="1" applyAlignment="1" applyProtection="1">
      <alignment vertical="top"/>
      <protection locked="0"/>
    </xf>
    <xf numFmtId="3" fontId="4" fillId="0" borderId="18" xfId="2" applyNumberFormat="1" applyFont="1" applyBorder="1" applyAlignment="1" applyProtection="1">
      <alignment vertical="top"/>
      <protection locked="0"/>
    </xf>
    <xf numFmtId="3" fontId="4" fillId="0" borderId="19" xfId="2" applyNumberFormat="1" applyFont="1" applyBorder="1" applyAlignment="1" applyProtection="1">
      <alignment vertical="top"/>
      <protection locked="0"/>
    </xf>
    <xf numFmtId="3" fontId="4" fillId="0" borderId="18" xfId="1" applyNumberFormat="1" applyFont="1" applyBorder="1" applyAlignment="1" applyProtection="1">
      <alignment vertical="top"/>
      <protection locked="0"/>
    </xf>
    <xf numFmtId="3" fontId="4" fillId="0" borderId="19" xfId="1" applyNumberFormat="1" applyFont="1" applyBorder="1" applyAlignment="1" applyProtection="1">
      <alignment vertical="top"/>
      <protection locked="0"/>
    </xf>
    <xf numFmtId="3" fontId="4" fillId="0" borderId="20" xfId="1" applyNumberFormat="1" applyFont="1" applyFill="1" applyBorder="1" applyAlignment="1" applyProtection="1">
      <alignment vertical="top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6" fillId="0" borderId="21" xfId="1" quotePrefix="1" applyFont="1" applyFill="1" applyBorder="1" applyAlignment="1" applyProtection="1">
      <alignment horizontal="center" vertical="top"/>
      <protection locked="0"/>
    </xf>
    <xf numFmtId="0" fontId="2" fillId="0" borderId="7" xfId="1" applyFont="1" applyFill="1" applyBorder="1" applyAlignment="1" applyProtection="1">
      <alignment horizontal="left" vertical="top" indent="3"/>
      <protection locked="0"/>
    </xf>
    <xf numFmtId="3" fontId="2" fillId="0" borderId="12" xfId="1" applyNumberFormat="1" applyFont="1" applyFill="1" applyBorder="1" applyAlignment="1" applyProtection="1">
      <alignment vertical="top"/>
      <protection locked="0"/>
    </xf>
    <xf numFmtId="3" fontId="2" fillId="0" borderId="16" xfId="1" applyNumberFormat="1" applyFont="1" applyFill="1" applyBorder="1" applyAlignment="1" applyProtection="1">
      <alignment vertical="top"/>
      <protection locked="0"/>
    </xf>
    <xf numFmtId="0" fontId="6" fillId="0" borderId="4" xfId="1" quotePrefix="1" applyFont="1" applyFill="1" applyBorder="1" applyAlignment="1" applyProtection="1">
      <alignment horizontal="center" vertical="top"/>
      <protection locked="0"/>
    </xf>
    <xf numFmtId="0" fontId="6" fillId="0" borderId="22" xfId="1" applyFont="1" applyFill="1" applyBorder="1" applyAlignment="1" applyProtection="1">
      <alignment vertical="top"/>
      <protection locked="0"/>
    </xf>
    <xf numFmtId="3" fontId="2" fillId="0" borderId="22" xfId="1" applyNumberFormat="1" applyFont="1" applyFill="1" applyBorder="1" applyAlignment="1" applyProtection="1">
      <alignment vertical="top"/>
      <protection locked="0"/>
    </xf>
    <xf numFmtId="3" fontId="2" fillId="0" borderId="5" xfId="1" applyNumberFormat="1" applyFont="1" applyFill="1" applyBorder="1" applyAlignment="1" applyProtection="1">
      <alignment vertical="top"/>
      <protection locked="0"/>
    </xf>
    <xf numFmtId="3" fontId="2" fillId="0" borderId="6" xfId="1" applyNumberFormat="1" applyFont="1" applyFill="1" applyBorder="1" applyAlignment="1" applyProtection="1">
      <alignment vertical="top"/>
      <protection locked="0"/>
    </xf>
    <xf numFmtId="3" fontId="2" fillId="0" borderId="7" xfId="1" applyNumberFormat="1" applyFont="1" applyFill="1" applyBorder="1" applyAlignment="1" applyProtection="1">
      <alignment vertical="top"/>
      <protection locked="0"/>
    </xf>
    <xf numFmtId="3" fontId="2" fillId="0" borderId="13" xfId="1" applyNumberFormat="1" applyFont="1" applyFill="1" applyBorder="1" applyAlignment="1" applyProtection="1">
      <alignment vertical="top"/>
      <protection locked="0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8" xfId="1" quotePrefix="1" applyNumberFormat="1" applyFont="1" applyFill="1" applyBorder="1" applyAlignment="1">
      <alignment horizontal="center" vertical="center" wrapText="1"/>
    </xf>
    <xf numFmtId="3" fontId="2" fillId="2" borderId="12" xfId="1" quotePrefix="1" applyNumberFormat="1" applyFont="1" applyFill="1" applyBorder="1" applyAlignment="1">
      <alignment horizontal="center" vertical="center" wrapText="1"/>
    </xf>
    <xf numFmtId="3" fontId="2" fillId="2" borderId="16" xfId="1" quotePrefix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justify" vertical="top" wrapText="1"/>
    </xf>
    <xf numFmtId="3" fontId="2" fillId="0" borderId="17" xfId="1" applyNumberFormat="1" applyFont="1" applyFill="1" applyBorder="1" applyAlignment="1" applyProtection="1">
      <alignment vertical="top"/>
      <protection locked="0"/>
    </xf>
    <xf numFmtId="3" fontId="2" fillId="0" borderId="9" xfId="1" applyNumberFormat="1" applyFont="1" applyFill="1" applyBorder="1" applyAlignment="1" applyProtection="1">
      <alignment vertical="top"/>
      <protection locked="0"/>
    </xf>
    <xf numFmtId="0" fontId="6" fillId="0" borderId="10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left" vertical="top" wrapText="1"/>
    </xf>
    <xf numFmtId="3" fontId="6" fillId="0" borderId="18" xfId="1" applyNumberFormat="1" applyFont="1" applyFill="1" applyBorder="1" applyAlignment="1" applyProtection="1">
      <alignment vertical="top"/>
      <protection locked="0"/>
    </xf>
    <xf numFmtId="3" fontId="6" fillId="0" borderId="23" xfId="1" applyNumberFormat="1" applyFont="1" applyFill="1" applyBorder="1" applyAlignment="1" applyProtection="1">
      <alignment vertical="top"/>
      <protection locked="0"/>
    </xf>
    <xf numFmtId="3" fontId="6" fillId="0" borderId="19" xfId="1" applyNumberFormat="1" applyFont="1" applyFill="1" applyBorder="1" applyAlignment="1" applyProtection="1">
      <alignment vertical="top"/>
      <protection locked="0"/>
    </xf>
    <xf numFmtId="3" fontId="4" fillId="0" borderId="18" xfId="3" applyNumberFormat="1" applyFont="1" applyFill="1" applyBorder="1" applyAlignment="1" applyProtection="1">
      <alignment vertical="top"/>
      <protection locked="0"/>
    </xf>
    <xf numFmtId="3" fontId="4" fillId="0" borderId="23" xfId="3" applyNumberFormat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 applyProtection="1">
      <alignment vertical="top"/>
      <protection locked="0"/>
    </xf>
    <xf numFmtId="3" fontId="2" fillId="0" borderId="18" xfId="1" applyNumberFormat="1" applyFont="1" applyFill="1" applyBorder="1" applyAlignment="1" applyProtection="1">
      <alignment vertical="top"/>
      <protection locked="0"/>
    </xf>
    <xf numFmtId="3" fontId="2" fillId="0" borderId="23" xfId="1" applyNumberFormat="1" applyFont="1" applyFill="1" applyBorder="1" applyAlignment="1" applyProtection="1">
      <alignment vertical="top"/>
      <protection locked="0"/>
    </xf>
    <xf numFmtId="3" fontId="2" fillId="0" borderId="19" xfId="1" applyNumberFormat="1" applyFont="1" applyFill="1" applyBorder="1" applyAlignment="1" applyProtection="1">
      <alignment vertical="top"/>
      <protection locked="0"/>
    </xf>
    <xf numFmtId="3" fontId="6" fillId="0" borderId="18" xfId="1" applyNumberFormat="1" applyFont="1" applyBorder="1" applyAlignment="1" applyProtection="1">
      <alignment vertical="top"/>
      <protection locked="0"/>
    </xf>
    <xf numFmtId="3" fontId="6" fillId="0" borderId="19" xfId="1" applyNumberFormat="1" applyFont="1" applyBorder="1" applyAlignment="1" applyProtection="1">
      <alignment vertical="top"/>
      <protection locked="0"/>
    </xf>
    <xf numFmtId="3" fontId="6" fillId="0" borderId="18" xfId="2" applyNumberFormat="1" applyFont="1" applyBorder="1" applyAlignment="1" applyProtection="1">
      <alignment vertical="top"/>
      <protection locked="0"/>
    </xf>
    <xf numFmtId="3" fontId="6" fillId="0" borderId="19" xfId="2" applyNumberFormat="1" applyFont="1" applyBorder="1" applyAlignment="1" applyProtection="1">
      <alignment vertical="top"/>
      <protection locked="0"/>
    </xf>
    <xf numFmtId="0" fontId="2" fillId="0" borderId="10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2" fillId="0" borderId="10" xfId="4" applyFont="1" applyFill="1" applyBorder="1" applyAlignment="1" applyProtection="1">
      <alignment horizontal="center" vertical="top"/>
    </xf>
    <xf numFmtId="0" fontId="6" fillId="0" borderId="21" xfId="1" quotePrefix="1" applyFont="1" applyFill="1" applyBorder="1" applyAlignment="1" applyProtection="1">
      <alignment horizontal="center" vertical="top"/>
    </xf>
    <xf numFmtId="0" fontId="2" fillId="0" borderId="7" xfId="1" applyFont="1" applyFill="1" applyBorder="1" applyAlignment="1" applyProtection="1">
      <alignment horizontal="center" vertical="top" wrapText="1"/>
    </xf>
    <xf numFmtId="0" fontId="6" fillId="0" borderId="24" xfId="1" quotePrefix="1" applyFont="1" applyFill="1" applyBorder="1" applyAlignment="1" applyProtection="1">
      <alignment horizontal="center" vertical="top"/>
      <protection locked="0"/>
    </xf>
    <xf numFmtId="0" fontId="6" fillId="0" borderId="25" xfId="1" applyFont="1" applyFill="1" applyBorder="1" applyAlignment="1" applyProtection="1">
      <alignment vertical="top"/>
      <protection locked="0"/>
    </xf>
    <xf numFmtId="4" fontId="2" fillId="0" borderId="25" xfId="1" applyNumberFormat="1" applyFont="1" applyFill="1" applyBorder="1" applyAlignment="1" applyProtection="1">
      <alignment vertical="top"/>
      <protection locked="0"/>
    </xf>
    <xf numFmtId="4" fontId="2" fillId="0" borderId="26" xfId="1" applyNumberFormat="1" applyFont="1" applyFill="1" applyBorder="1" applyAlignment="1" applyProtection="1">
      <alignment vertical="top"/>
      <protection locked="0"/>
    </xf>
    <xf numFmtId="4" fontId="2" fillId="0" borderId="27" xfId="1" applyNumberFormat="1" applyFont="1" applyFill="1" applyBorder="1" applyAlignment="1" applyProtection="1">
      <alignment vertical="top"/>
      <protection locked="0"/>
    </xf>
    <xf numFmtId="3" fontId="2" fillId="0" borderId="28" xfId="1" applyNumberFormat="1" applyFont="1" applyFill="1" applyBorder="1" applyAlignment="1" applyProtection="1">
      <alignment vertical="top"/>
      <protection locked="0"/>
    </xf>
    <xf numFmtId="0" fontId="6" fillId="0" borderId="0" xfId="1" quotePrefix="1" applyFont="1" applyFill="1" applyBorder="1" applyAlignment="1" applyProtection="1">
      <alignment horizontal="center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/>
      <protection locked="0"/>
    </xf>
    <xf numFmtId="0" fontId="2" fillId="0" borderId="10" xfId="1" applyFont="1" applyFill="1" applyBorder="1" applyAlignment="1" applyProtection="1">
      <alignment horizontal="left" vertical="top" wrapText="1"/>
    </xf>
    <xf numFmtId="0" fontId="2" fillId="0" borderId="11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7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8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 2" xfId="4" xr:uid="{00000000-0005-0000-0000-000001000000}"/>
    <cellStyle name="Normal 2 2 2 9" xfId="2" xr:uid="{00000000-0005-0000-0000-000002000000}"/>
    <cellStyle name="Normal 2 24" xfId="1" xr:uid="{00000000-0005-0000-0000-000003000000}"/>
    <cellStyle name="Normal 2 48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I45"/>
  <sheetViews>
    <sheetView showGridLines="0" tabSelected="1" zoomScaleNormal="100" workbookViewId="0">
      <selection activeCell="D62" sqref="D62"/>
    </sheetView>
  </sheetViews>
  <sheetFormatPr baseColWidth="10" defaultColWidth="12" defaultRowHeight="11.25" x14ac:dyDescent="0.2"/>
  <cols>
    <col min="1" max="1" width="1.83203125" style="14" customWidth="1"/>
    <col min="2" max="2" width="62.5" style="14" customWidth="1"/>
    <col min="3" max="3" width="17.83203125" style="14" customWidth="1"/>
    <col min="4" max="4" width="19.83203125" style="14" customWidth="1"/>
    <col min="5" max="5" width="17.83203125" style="14" customWidth="1"/>
    <col min="6" max="7" width="20.83203125" style="14" customWidth="1"/>
    <col min="8" max="8" width="18.83203125" style="14" customWidth="1"/>
    <col min="9" max="9" width="2.5" style="14" hidden="1" customWidth="1"/>
    <col min="10" max="16384" width="12" style="14"/>
  </cols>
  <sheetData>
    <row r="1" spans="1:9" s="1" customFormat="1" ht="43.5" customHeight="1" x14ac:dyDescent="0.2">
      <c r="A1" s="82" t="s">
        <v>0</v>
      </c>
      <c r="B1" s="83"/>
      <c r="C1" s="83"/>
      <c r="D1" s="83"/>
      <c r="E1" s="83"/>
      <c r="F1" s="83"/>
      <c r="G1" s="83"/>
      <c r="H1" s="84"/>
    </row>
    <row r="2" spans="1:9" s="1" customFormat="1" x14ac:dyDescent="0.2">
      <c r="A2" s="85" t="s">
        <v>1</v>
      </c>
      <c r="B2" s="86"/>
      <c r="C2" s="91" t="s">
        <v>2</v>
      </c>
      <c r="D2" s="92"/>
      <c r="E2" s="92"/>
      <c r="F2" s="92"/>
      <c r="G2" s="93"/>
      <c r="H2" s="94" t="s">
        <v>3</v>
      </c>
    </row>
    <row r="3" spans="1:9" s="5" customFormat="1" ht="24.95" customHeight="1" x14ac:dyDescent="0.2">
      <c r="A3" s="87"/>
      <c r="B3" s="88"/>
      <c r="C3" s="2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95"/>
    </row>
    <row r="4" spans="1:9" s="5" customFormat="1" x14ac:dyDescent="0.2">
      <c r="A4" s="89"/>
      <c r="B4" s="90"/>
      <c r="C4" s="6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8" t="s">
        <v>14</v>
      </c>
    </row>
    <row r="5" spans="1:9" x14ac:dyDescent="0.2">
      <c r="A5" s="9"/>
      <c r="B5" s="10" t="s">
        <v>15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2">
        <f t="shared" ref="H5:H15" si="0">+G5-C5</f>
        <v>0</v>
      </c>
      <c r="I5" s="13" t="s">
        <v>16</v>
      </c>
    </row>
    <row r="6" spans="1:9" x14ac:dyDescent="0.2">
      <c r="A6" s="15"/>
      <c r="B6" s="16" t="s">
        <v>17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8">
        <f t="shared" si="0"/>
        <v>0</v>
      </c>
      <c r="I6" s="13" t="s">
        <v>18</v>
      </c>
    </row>
    <row r="7" spans="1:9" x14ac:dyDescent="0.2">
      <c r="A7" s="9"/>
      <c r="B7" s="10" t="s">
        <v>19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8">
        <f t="shared" si="0"/>
        <v>0</v>
      </c>
      <c r="I7" s="13" t="s">
        <v>20</v>
      </c>
    </row>
    <row r="8" spans="1:9" x14ac:dyDescent="0.2">
      <c r="A8" s="9"/>
      <c r="B8" s="10" t="s">
        <v>21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8">
        <f t="shared" si="0"/>
        <v>0</v>
      </c>
      <c r="I8" s="13" t="s">
        <v>22</v>
      </c>
    </row>
    <row r="9" spans="1:9" x14ac:dyDescent="0.2">
      <c r="A9" s="9"/>
      <c r="B9" s="10" t="s">
        <v>23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8">
        <f t="shared" si="0"/>
        <v>0</v>
      </c>
      <c r="I9" s="13" t="s">
        <v>24</v>
      </c>
    </row>
    <row r="10" spans="1:9" x14ac:dyDescent="0.2">
      <c r="A10" s="15"/>
      <c r="B10" s="16" t="s">
        <v>25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8">
        <f t="shared" si="0"/>
        <v>0</v>
      </c>
      <c r="I10" s="13" t="s">
        <v>26</v>
      </c>
    </row>
    <row r="11" spans="1:9" x14ac:dyDescent="0.2">
      <c r="A11" s="19"/>
      <c r="B11" s="10" t="s">
        <v>27</v>
      </c>
      <c r="C11" s="20">
        <v>61429640</v>
      </c>
      <c r="D11" s="20">
        <v>246376043.75</v>
      </c>
      <c r="E11" s="20">
        <f t="shared" ref="E11:E14" si="1">C11+D11</f>
        <v>307805683.75</v>
      </c>
      <c r="F11" s="20">
        <v>37652356.240000002</v>
      </c>
      <c r="G11" s="20">
        <v>37652356.240000002</v>
      </c>
      <c r="H11" s="21">
        <f t="shared" ref="H11:H14" si="2">G11-C11</f>
        <v>-23777283.759999998</v>
      </c>
      <c r="I11" s="13" t="s">
        <v>28</v>
      </c>
    </row>
    <row r="12" spans="1:9" ht="22.5" x14ac:dyDescent="0.2">
      <c r="A12" s="19"/>
      <c r="B12" s="10" t="s">
        <v>29</v>
      </c>
      <c r="C12" s="20">
        <v>9348943142</v>
      </c>
      <c r="D12" s="20">
        <v>28192849.579999998</v>
      </c>
      <c r="E12" s="20">
        <f t="shared" si="1"/>
        <v>9377135991.5799999</v>
      </c>
      <c r="F12" s="20">
        <v>4493901505.8699999</v>
      </c>
      <c r="G12" s="20">
        <v>4493901505.8699999</v>
      </c>
      <c r="H12" s="21">
        <f t="shared" si="2"/>
        <v>-4855041636.1300001</v>
      </c>
      <c r="I12" s="13" t="s">
        <v>30</v>
      </c>
    </row>
    <row r="13" spans="1:9" ht="22.5" x14ac:dyDescent="0.2">
      <c r="A13" s="19"/>
      <c r="B13" s="10" t="s">
        <v>31</v>
      </c>
      <c r="C13" s="20">
        <v>8925638699.5100002</v>
      </c>
      <c r="D13" s="20">
        <v>671854703.05999994</v>
      </c>
      <c r="E13" s="20">
        <f t="shared" si="1"/>
        <v>9597493402.5699997</v>
      </c>
      <c r="F13" s="20">
        <v>4681495296.5900002</v>
      </c>
      <c r="G13" s="20">
        <v>4681495296.5900002</v>
      </c>
      <c r="H13" s="21">
        <f t="shared" si="2"/>
        <v>-4244143402.9200001</v>
      </c>
      <c r="I13" s="13" t="s">
        <v>32</v>
      </c>
    </row>
    <row r="14" spans="1:9" x14ac:dyDescent="0.2">
      <c r="A14" s="9"/>
      <c r="B14" s="10" t="s">
        <v>33</v>
      </c>
      <c r="C14" s="22">
        <v>0</v>
      </c>
      <c r="D14" s="22">
        <v>0</v>
      </c>
      <c r="E14" s="22">
        <f t="shared" si="1"/>
        <v>0</v>
      </c>
      <c r="F14" s="22">
        <v>0</v>
      </c>
      <c r="G14" s="22">
        <v>0</v>
      </c>
      <c r="H14" s="23">
        <f t="shared" si="2"/>
        <v>0</v>
      </c>
      <c r="I14" s="13" t="s">
        <v>34</v>
      </c>
    </row>
    <row r="15" spans="1:9" x14ac:dyDescent="0.2">
      <c r="A15" s="9"/>
      <c r="C15" s="24"/>
      <c r="D15" s="24"/>
      <c r="E15" s="24"/>
      <c r="F15" s="24">
        <v>0</v>
      </c>
      <c r="G15" s="24">
        <v>0</v>
      </c>
      <c r="H15" s="25">
        <f t="shared" si="0"/>
        <v>0</v>
      </c>
      <c r="I15" s="13" t="s">
        <v>35</v>
      </c>
    </row>
    <row r="16" spans="1:9" x14ac:dyDescent="0.2">
      <c r="A16" s="26"/>
      <c r="B16" s="27" t="s">
        <v>36</v>
      </c>
      <c r="C16" s="28">
        <f t="shared" ref="C16:H16" si="3">SUM(C5:C15)</f>
        <v>18336011481.510002</v>
      </c>
      <c r="D16" s="28">
        <f t="shared" si="3"/>
        <v>946423596.38999987</v>
      </c>
      <c r="E16" s="28">
        <f t="shared" si="3"/>
        <v>19282435077.900002</v>
      </c>
      <c r="F16" s="28">
        <f t="shared" si="3"/>
        <v>9213049158.7000008</v>
      </c>
      <c r="G16" s="28">
        <f t="shared" si="3"/>
        <v>9213049158.7000008</v>
      </c>
      <c r="H16" s="29">
        <f t="shared" si="3"/>
        <v>-9122962322.8100014</v>
      </c>
      <c r="I16" s="13" t="s">
        <v>35</v>
      </c>
    </row>
    <row r="17" spans="1:9" x14ac:dyDescent="0.2">
      <c r="A17" s="30"/>
      <c r="B17" s="31"/>
      <c r="C17" s="32"/>
      <c r="D17" s="32"/>
      <c r="E17" s="33"/>
      <c r="F17" s="34" t="s">
        <v>37</v>
      </c>
      <c r="G17" s="35"/>
      <c r="H17" s="36">
        <v>0</v>
      </c>
      <c r="I17" s="13" t="s">
        <v>35</v>
      </c>
    </row>
    <row r="18" spans="1:9" ht="10.15" customHeight="1" x14ac:dyDescent="0.2">
      <c r="A18" s="96" t="s">
        <v>38</v>
      </c>
      <c r="B18" s="97"/>
      <c r="C18" s="102" t="s">
        <v>2</v>
      </c>
      <c r="D18" s="103"/>
      <c r="E18" s="103"/>
      <c r="F18" s="103"/>
      <c r="G18" s="104"/>
      <c r="H18" s="105" t="s">
        <v>3</v>
      </c>
      <c r="I18" s="13" t="s">
        <v>35</v>
      </c>
    </row>
    <row r="19" spans="1:9" ht="22.5" x14ac:dyDescent="0.2">
      <c r="A19" s="98"/>
      <c r="B19" s="99"/>
      <c r="C19" s="37" t="s">
        <v>4</v>
      </c>
      <c r="D19" s="38" t="s">
        <v>5</v>
      </c>
      <c r="E19" s="38" t="s">
        <v>6</v>
      </c>
      <c r="F19" s="38" t="s">
        <v>7</v>
      </c>
      <c r="G19" s="39" t="s">
        <v>8</v>
      </c>
      <c r="H19" s="106"/>
      <c r="I19" s="13" t="s">
        <v>35</v>
      </c>
    </row>
    <row r="20" spans="1:9" x14ac:dyDescent="0.2">
      <c r="A20" s="100"/>
      <c r="B20" s="101"/>
      <c r="C20" s="40" t="s">
        <v>9</v>
      </c>
      <c r="D20" s="41" t="s">
        <v>10</v>
      </c>
      <c r="E20" s="41" t="s">
        <v>11</v>
      </c>
      <c r="F20" s="41" t="s">
        <v>12</v>
      </c>
      <c r="G20" s="41" t="s">
        <v>13</v>
      </c>
      <c r="H20" s="42" t="s">
        <v>14</v>
      </c>
      <c r="I20" s="13" t="s">
        <v>35</v>
      </c>
    </row>
    <row r="21" spans="1:9" x14ac:dyDescent="0.2">
      <c r="A21" s="43" t="s">
        <v>39</v>
      </c>
      <c r="B21" s="44"/>
      <c r="C21" s="45">
        <f>SUM(C22+C23+C24+C25+C26+C27+C28+C29)</f>
        <v>9348943142</v>
      </c>
      <c r="D21" s="45">
        <f>SUM(D22+D23+D24+D25+D26+D27+D28+D29)</f>
        <v>28192849.579999998</v>
      </c>
      <c r="E21" s="45">
        <f>SUM(E22+E23+E24+E25+E26+E27+E28+E29)</f>
        <v>9377135991.5799999</v>
      </c>
      <c r="F21" s="45">
        <f>SUM(F22+F23+F24+F25+F26+F27+F28+F29)</f>
        <v>4493901505.8699999</v>
      </c>
      <c r="G21" s="45">
        <f>SUM(G22+G23+G24+G25+G26+G27+G28+G29)</f>
        <v>4493901505.8699999</v>
      </c>
      <c r="H21" s="46">
        <f>SUM(H22:H29)</f>
        <v>-4855041636.1300001</v>
      </c>
      <c r="I21" s="13" t="s">
        <v>35</v>
      </c>
    </row>
    <row r="22" spans="1:9" x14ac:dyDescent="0.2">
      <c r="A22" s="47"/>
      <c r="B22" s="48" t="s">
        <v>15</v>
      </c>
      <c r="C22" s="49">
        <v>0</v>
      </c>
      <c r="D22" s="49">
        <v>0</v>
      </c>
      <c r="E22" s="49">
        <v>0</v>
      </c>
      <c r="F22" s="50">
        <v>0</v>
      </c>
      <c r="G22" s="49">
        <v>0</v>
      </c>
      <c r="H22" s="51">
        <v>0</v>
      </c>
      <c r="I22" s="13" t="s">
        <v>16</v>
      </c>
    </row>
    <row r="23" spans="1:9" x14ac:dyDescent="0.2">
      <c r="A23" s="47"/>
      <c r="B23" s="48" t="s">
        <v>17</v>
      </c>
      <c r="C23" s="49">
        <v>0</v>
      </c>
      <c r="D23" s="49">
        <v>0</v>
      </c>
      <c r="E23" s="49">
        <v>0</v>
      </c>
      <c r="F23" s="50">
        <v>0</v>
      </c>
      <c r="G23" s="49">
        <v>0</v>
      </c>
      <c r="H23" s="51">
        <v>0</v>
      </c>
      <c r="I23" s="13" t="s">
        <v>18</v>
      </c>
    </row>
    <row r="24" spans="1:9" x14ac:dyDescent="0.2">
      <c r="A24" s="47"/>
      <c r="B24" s="48" t="s">
        <v>19</v>
      </c>
      <c r="C24" s="49">
        <v>0</v>
      </c>
      <c r="D24" s="49">
        <v>0</v>
      </c>
      <c r="E24" s="49">
        <v>0</v>
      </c>
      <c r="F24" s="50">
        <v>0</v>
      </c>
      <c r="G24" s="49">
        <v>0</v>
      </c>
      <c r="H24" s="51">
        <v>0</v>
      </c>
      <c r="I24" s="13" t="s">
        <v>20</v>
      </c>
    </row>
    <row r="25" spans="1:9" x14ac:dyDescent="0.2">
      <c r="A25" s="47"/>
      <c r="B25" s="48" t="s">
        <v>21</v>
      </c>
      <c r="C25" s="49">
        <v>0</v>
      </c>
      <c r="D25" s="49">
        <v>0</v>
      </c>
      <c r="E25" s="49">
        <v>0</v>
      </c>
      <c r="F25" s="50">
        <v>0</v>
      </c>
      <c r="G25" s="49">
        <v>0</v>
      </c>
      <c r="H25" s="51">
        <v>0</v>
      </c>
      <c r="I25" s="13" t="s">
        <v>22</v>
      </c>
    </row>
    <row r="26" spans="1:9" x14ac:dyDescent="0.2">
      <c r="A26" s="47"/>
      <c r="B26" s="48" t="s">
        <v>40</v>
      </c>
      <c r="C26" s="49">
        <v>0</v>
      </c>
      <c r="D26" s="49">
        <v>0</v>
      </c>
      <c r="E26" s="49">
        <v>0</v>
      </c>
      <c r="F26" s="50">
        <v>0</v>
      </c>
      <c r="G26" s="49">
        <v>0</v>
      </c>
      <c r="H26" s="51">
        <v>0</v>
      </c>
      <c r="I26" s="13" t="s">
        <v>24</v>
      </c>
    </row>
    <row r="27" spans="1:9" x14ac:dyDescent="0.2">
      <c r="A27" s="47"/>
      <c r="B27" s="48" t="s">
        <v>41</v>
      </c>
      <c r="C27" s="52">
        <v>0</v>
      </c>
      <c r="D27" s="52">
        <v>0</v>
      </c>
      <c r="E27" s="52">
        <v>0</v>
      </c>
      <c r="F27" s="53">
        <v>0</v>
      </c>
      <c r="G27" s="52">
        <v>0</v>
      </c>
      <c r="H27" s="51">
        <v>0</v>
      </c>
      <c r="I27" s="13" t="s">
        <v>26</v>
      </c>
    </row>
    <row r="28" spans="1:9" ht="22.5" x14ac:dyDescent="0.2">
      <c r="A28" s="47"/>
      <c r="B28" s="48" t="s">
        <v>42</v>
      </c>
      <c r="C28" s="20">
        <v>9348943142</v>
      </c>
      <c r="D28" s="20">
        <v>28192849.579999998</v>
      </c>
      <c r="E28" s="20">
        <f t="shared" ref="E28" si="4">C28+D28</f>
        <v>9377135991.5799999</v>
      </c>
      <c r="F28" s="20">
        <v>4493901505.8699999</v>
      </c>
      <c r="G28" s="20">
        <v>4493901505.8699999</v>
      </c>
      <c r="H28" s="21">
        <f t="shared" ref="H28" si="5">G28-C28</f>
        <v>-4855041636.1300001</v>
      </c>
      <c r="I28" s="13" t="s">
        <v>30</v>
      </c>
    </row>
    <row r="29" spans="1:9" ht="22.5" x14ac:dyDescent="0.2">
      <c r="A29" s="47"/>
      <c r="B29" s="48" t="s">
        <v>31</v>
      </c>
      <c r="C29" s="49">
        <v>0</v>
      </c>
      <c r="D29" s="49">
        <v>0</v>
      </c>
      <c r="E29" s="49">
        <v>0</v>
      </c>
      <c r="F29" s="54">
        <v>0</v>
      </c>
      <c r="G29" s="17">
        <v>0</v>
      </c>
      <c r="H29" s="51">
        <v>0</v>
      </c>
      <c r="I29" s="13" t="s">
        <v>32</v>
      </c>
    </row>
    <row r="30" spans="1:9" x14ac:dyDescent="0.2">
      <c r="A30" s="47"/>
      <c r="B30" s="48"/>
      <c r="C30" s="49"/>
      <c r="D30" s="49"/>
      <c r="E30" s="49"/>
      <c r="F30" s="50"/>
      <c r="G30" s="49"/>
      <c r="H30" s="51"/>
      <c r="I30" s="13" t="s">
        <v>35</v>
      </c>
    </row>
    <row r="31" spans="1:9" ht="38.25" customHeight="1" x14ac:dyDescent="0.2">
      <c r="A31" s="79" t="s">
        <v>43</v>
      </c>
      <c r="B31" s="80"/>
      <c r="C31" s="55">
        <f t="shared" ref="C31:H31" si="6">SUM(C32:C35)</f>
        <v>8987068339.5100002</v>
      </c>
      <c r="D31" s="55">
        <f t="shared" si="6"/>
        <v>918230746.80999994</v>
      </c>
      <c r="E31" s="55">
        <f t="shared" si="6"/>
        <v>9905299086.3199997</v>
      </c>
      <c r="F31" s="56">
        <f t="shared" si="6"/>
        <v>4719147652.8299999</v>
      </c>
      <c r="G31" s="55">
        <f t="shared" si="6"/>
        <v>4719147652.8299999</v>
      </c>
      <c r="H31" s="57">
        <f t="shared" si="6"/>
        <v>-4267920686.6800003</v>
      </c>
      <c r="I31" s="13" t="s">
        <v>35</v>
      </c>
    </row>
    <row r="32" spans="1:9" x14ac:dyDescent="0.2">
      <c r="A32" s="47"/>
      <c r="B32" s="48" t="s">
        <v>17</v>
      </c>
      <c r="C32" s="58">
        <v>0</v>
      </c>
      <c r="D32" s="58">
        <v>0</v>
      </c>
      <c r="E32" s="58">
        <f>C32+D32</f>
        <v>0</v>
      </c>
      <c r="F32" s="58">
        <v>0</v>
      </c>
      <c r="G32" s="58">
        <v>0</v>
      </c>
      <c r="H32" s="59">
        <f>G32-C32</f>
        <v>0</v>
      </c>
      <c r="I32" s="13" t="s">
        <v>18</v>
      </c>
    </row>
    <row r="33" spans="1:9" x14ac:dyDescent="0.2">
      <c r="A33" s="47"/>
      <c r="B33" s="48" t="s">
        <v>44</v>
      </c>
      <c r="C33" s="58">
        <v>0</v>
      </c>
      <c r="D33" s="58">
        <v>0</v>
      </c>
      <c r="E33" s="58">
        <f>C33+D33</f>
        <v>0</v>
      </c>
      <c r="F33" s="58">
        <v>0</v>
      </c>
      <c r="G33" s="58">
        <v>0</v>
      </c>
      <c r="H33" s="59">
        <f t="shared" ref="H33:H35" si="7">G33-C33</f>
        <v>0</v>
      </c>
      <c r="I33" s="13" t="s">
        <v>24</v>
      </c>
    </row>
    <row r="34" spans="1:9" x14ac:dyDescent="0.2">
      <c r="A34" s="47"/>
      <c r="B34" s="48" t="s">
        <v>45</v>
      </c>
      <c r="C34" s="60">
        <v>61429640</v>
      </c>
      <c r="D34" s="60">
        <v>246376043.75</v>
      </c>
      <c r="E34" s="60">
        <f>C34+D34</f>
        <v>307805683.75</v>
      </c>
      <c r="F34" s="60">
        <v>37652356.240000002</v>
      </c>
      <c r="G34" s="60">
        <v>37652356.240000002</v>
      </c>
      <c r="H34" s="61">
        <f t="shared" si="7"/>
        <v>-23777283.759999998</v>
      </c>
      <c r="I34" s="13" t="s">
        <v>28</v>
      </c>
    </row>
    <row r="35" spans="1:9" ht="22.5" x14ac:dyDescent="0.2">
      <c r="A35" s="47"/>
      <c r="B35" s="48" t="s">
        <v>31</v>
      </c>
      <c r="C35" s="60">
        <v>8925638699.5100002</v>
      </c>
      <c r="D35" s="60">
        <v>671854703.05999994</v>
      </c>
      <c r="E35" s="60">
        <f>C35+D35</f>
        <v>9597493402.5699997</v>
      </c>
      <c r="F35" s="60">
        <v>4681495296.5900002</v>
      </c>
      <c r="G35" s="60">
        <v>4681495296.5900002</v>
      </c>
      <c r="H35" s="61">
        <f t="shared" si="7"/>
        <v>-4244143402.9200001</v>
      </c>
      <c r="I35" s="13" t="s">
        <v>32</v>
      </c>
    </row>
    <row r="36" spans="1:9" x14ac:dyDescent="0.2">
      <c r="A36" s="47"/>
      <c r="B36" s="48"/>
      <c r="C36" s="49"/>
      <c r="D36" s="49"/>
      <c r="E36" s="49"/>
      <c r="F36" s="50"/>
      <c r="G36" s="49"/>
      <c r="H36" s="51"/>
      <c r="I36" s="13" t="s">
        <v>35</v>
      </c>
    </row>
    <row r="37" spans="1:9" x14ac:dyDescent="0.2">
      <c r="A37" s="62" t="s">
        <v>46</v>
      </c>
      <c r="B37" s="63"/>
      <c r="C37" s="55">
        <f>SUM(C38)</f>
        <v>0</v>
      </c>
      <c r="D37" s="55">
        <v>0</v>
      </c>
      <c r="E37" s="55">
        <v>0</v>
      </c>
      <c r="F37" s="56">
        <f>+F38</f>
        <v>0</v>
      </c>
      <c r="G37" s="55">
        <f>+G38</f>
        <v>0</v>
      </c>
      <c r="H37" s="57">
        <f>+H38</f>
        <v>0</v>
      </c>
      <c r="I37" s="13" t="s">
        <v>35</v>
      </c>
    </row>
    <row r="38" spans="1:9" x14ac:dyDescent="0.2">
      <c r="A38" s="64"/>
      <c r="B38" s="48" t="s">
        <v>33</v>
      </c>
      <c r="C38" s="49">
        <v>0</v>
      </c>
      <c r="D38" s="49">
        <v>0</v>
      </c>
      <c r="E38" s="49">
        <f>+C38+D38</f>
        <v>0</v>
      </c>
      <c r="F38" s="53">
        <v>0</v>
      </c>
      <c r="G38" s="52">
        <v>0</v>
      </c>
      <c r="H38" s="51">
        <f>+G38-C38</f>
        <v>0</v>
      </c>
      <c r="I38" s="13" t="s">
        <v>34</v>
      </c>
    </row>
    <row r="39" spans="1:9" x14ac:dyDescent="0.2">
      <c r="A39" s="65"/>
      <c r="B39" s="66" t="s">
        <v>36</v>
      </c>
      <c r="C39" s="28">
        <f t="shared" ref="C39:H39" si="8">+C21+C31+C37</f>
        <v>18336011481.510002</v>
      </c>
      <c r="D39" s="28">
        <f t="shared" si="8"/>
        <v>946423596.38999999</v>
      </c>
      <c r="E39" s="28">
        <f t="shared" si="8"/>
        <v>19282435077.900002</v>
      </c>
      <c r="F39" s="28">
        <f t="shared" si="8"/>
        <v>9213049158.7000008</v>
      </c>
      <c r="G39" s="28">
        <f t="shared" si="8"/>
        <v>9213049158.7000008</v>
      </c>
      <c r="H39" s="29">
        <f t="shared" si="8"/>
        <v>-9122962322.8100014</v>
      </c>
      <c r="I39" s="13" t="s">
        <v>35</v>
      </c>
    </row>
    <row r="40" spans="1:9" ht="12" thickBot="1" x14ac:dyDescent="0.25">
      <c r="A40" s="67"/>
      <c r="B40" s="68"/>
      <c r="C40" s="69"/>
      <c r="D40" s="69"/>
      <c r="E40" s="69"/>
      <c r="F40" s="70" t="s">
        <v>37</v>
      </c>
      <c r="G40" s="71"/>
      <c r="H40" s="72">
        <v>0</v>
      </c>
      <c r="I40" s="13" t="s">
        <v>35</v>
      </c>
    </row>
    <row r="41" spans="1:9" x14ac:dyDescent="0.2">
      <c r="A41" s="73"/>
      <c r="B41" s="74"/>
      <c r="C41" s="75"/>
      <c r="D41" s="75"/>
      <c r="E41" s="75"/>
      <c r="F41" s="76"/>
      <c r="G41" s="76"/>
      <c r="H41" s="75"/>
      <c r="I41" s="13"/>
    </row>
    <row r="42" spans="1:9" x14ac:dyDescent="0.2">
      <c r="B42" s="77" t="s">
        <v>47</v>
      </c>
    </row>
    <row r="43" spans="1:9" ht="11.25" customHeight="1" x14ac:dyDescent="0.2">
      <c r="B43" s="81" t="s">
        <v>48</v>
      </c>
      <c r="C43" s="81"/>
      <c r="D43" s="81"/>
      <c r="E43" s="81"/>
      <c r="F43" s="81"/>
    </row>
    <row r="44" spans="1:9" x14ac:dyDescent="0.2">
      <c r="B44" s="78" t="s">
        <v>49</v>
      </c>
    </row>
    <row r="45" spans="1:9" ht="30.75" customHeight="1" x14ac:dyDescent="0.2">
      <c r="B45" s="81" t="s">
        <v>50</v>
      </c>
      <c r="C45" s="81"/>
      <c r="D45" s="81"/>
      <c r="E45" s="81"/>
      <c r="F45" s="81"/>
      <c r="G45" s="81"/>
      <c r="H45" s="81"/>
    </row>
  </sheetData>
  <sheetProtection formatCells="0" formatColumns="0" formatRows="0" insertRows="0" autoFilter="0"/>
  <mergeCells count="10">
    <mergeCell ref="A31:B31"/>
    <mergeCell ref="B43:F43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2025-07-22T17:37:21Z</cp:lastPrinted>
  <dcterms:created xsi:type="dcterms:W3CDTF">2025-07-22T17:35:42Z</dcterms:created>
  <dcterms:modified xsi:type="dcterms:W3CDTF">2025-07-24T18:21:04Z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