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6" i="1"/>
  <c r="E46"/>
  <c r="H45"/>
  <c r="G45"/>
  <c r="G48" s="1"/>
  <c r="F45"/>
  <c r="F48" s="1"/>
  <c r="E45"/>
  <c r="E48" s="1"/>
  <c r="D45"/>
  <c r="D48" s="1"/>
  <c r="C45"/>
  <c r="C48" s="1"/>
  <c r="H43"/>
  <c r="E43"/>
  <c r="H42"/>
  <c r="E42"/>
  <c r="E40" s="1"/>
  <c r="H41"/>
  <c r="E41"/>
  <c r="H40"/>
  <c r="G40"/>
  <c r="F40"/>
  <c r="D40"/>
  <c r="C40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H26" s="1"/>
  <c r="E27"/>
  <c r="G26"/>
  <c r="F26"/>
  <c r="E26"/>
  <c r="D26"/>
  <c r="C26"/>
  <c r="H21"/>
  <c r="G21"/>
  <c r="F21"/>
  <c r="D21"/>
  <c r="C21"/>
  <c r="E20"/>
  <c r="H19"/>
  <c r="E19"/>
  <c r="H18"/>
  <c r="E18"/>
  <c r="H17"/>
  <c r="E17"/>
  <c r="H16"/>
  <c r="E16"/>
  <c r="H15"/>
  <c r="E15"/>
  <c r="H14"/>
  <c r="E14"/>
  <c r="H13"/>
  <c r="E13"/>
  <c r="H12"/>
  <c r="E12"/>
  <c r="E21" s="1"/>
  <c r="H11"/>
  <c r="E11"/>
  <c r="H10"/>
  <c r="E10"/>
  <c r="H9"/>
  <c r="E9"/>
  <c r="H8"/>
  <c r="E8"/>
  <c r="H7"/>
  <c r="E7"/>
  <c r="H6"/>
  <c r="E6"/>
  <c r="H5"/>
  <c r="E5"/>
  <c r="H48" l="1"/>
</calcChain>
</file>

<file path=xl/sharedStrings.xml><?xml version="1.0" encoding="utf-8"?>
<sst xmlns="http://schemas.openxmlformats.org/spreadsheetml/2006/main" count="68" uniqueCount="35">
  <si>
    <t>INSTITUTO DE SALUD PUBLICA DEL ESTADO DE GUANAJUATO
Estado Analítico de Ingresos
Del 1 de Enero al 30 de Junio de 2017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</si>
  <si>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</si>
  <si>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</si>
  <si>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</si>
  <si>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</si>
  <si>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</si>
  <si>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</si>
  <si>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</si>
  <si>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</si>
  <si>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</si>
  <si>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</si>
  <si>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</si>
  <si>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</si>
  <si>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</si>
  <si>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</si>
  <si>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</si>
  <si>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</si>
  <si>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</si>
  <si>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</si>
  <si>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</si>
  <si>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</si>
  <si>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</si>
  <si>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</si>
  <si>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pendientes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</si>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</sst>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4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0" fontId="4" fillId="0" borderId="7" xfId="1" applyFont="1" applyFill="1" applyBorder="1" applyAlignment="1" applyProtection="1">
      <alignment vertical="top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0" fontId="5" fillId="0" borderId="7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justify" vertical="top" wrapText="1"/>
      <protection locked="0"/>
    </xf>
    <xf numFmtId="0" fontId="4" fillId="0" borderId="11" xfId="1" applyFont="1" applyFill="1" applyBorder="1" applyAlignment="1" applyProtection="1">
      <alignment vertical="top"/>
      <protection locked="0"/>
    </xf>
    <xf numFmtId="4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4" fontId="6" fillId="0" borderId="9" xfId="1" applyNumberFormat="1" applyFont="1" applyFill="1" applyBorder="1" applyAlignment="1" applyProtection="1">
      <alignment vertical="top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0" fontId="4" fillId="0" borderId="14" xfId="1" quotePrefix="1" applyFont="1" applyFill="1" applyBorder="1" applyAlignment="1" applyProtection="1">
      <alignment horizontal="center" vertical="top"/>
      <protection locked="0"/>
    </xf>
    <xf numFmtId="0" fontId="4" fillId="0" borderId="14" xfId="1" applyFont="1" applyFill="1" applyBorder="1" applyAlignment="1" applyProtection="1">
      <alignment vertical="top"/>
      <protection locked="0"/>
    </xf>
    <xf numFmtId="4" fontId="4" fillId="0" borderId="14" xfId="1" applyNumberFormat="1" applyFont="1" applyFill="1" applyBorder="1" applyAlignment="1" applyProtection="1">
      <alignment vertical="top"/>
      <protection locked="0"/>
    </xf>
    <xf numFmtId="4" fontId="4" fillId="0" borderId="5" xfId="1" applyNumberFormat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vertical="top"/>
      <protection locked="0"/>
    </xf>
    <xf numFmtId="4" fontId="3" fillId="0" borderId="2" xfId="1" applyNumberFormat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left" vertical="top"/>
    </xf>
    <xf numFmtId="0" fontId="2" fillId="0" borderId="5" xfId="1" applyFont="1" applyFill="1" applyBorder="1" applyAlignment="1" applyProtection="1">
      <alignment horizontal="justify" vertical="top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8" xfId="1" applyFont="1" applyFill="1" applyBorder="1" applyAlignment="1" applyProtection="1">
      <alignment horizontal="left" vertical="top" wrapText="1"/>
    </xf>
    <xf numFmtId="4" fontId="6" fillId="0" borderId="13" xfId="1" applyNumberFormat="1" applyFont="1" applyFill="1" applyBorder="1" applyAlignment="1" applyProtection="1">
      <alignment vertical="top"/>
      <protection locked="0"/>
    </xf>
    <xf numFmtId="0" fontId="6" fillId="0" borderId="8" xfId="1" applyFont="1" applyFill="1" applyBorder="1" applyAlignment="1" applyProtection="1">
      <alignment horizontal="left" vertical="top" indent="2"/>
    </xf>
    <xf numFmtId="0" fontId="4" fillId="0" borderId="8" xfId="1" applyFont="1" applyFill="1" applyBorder="1" applyAlignment="1" applyProtection="1">
      <alignment horizontal="left" vertical="top" wrapText="1" indent="2"/>
      <protection locked="0"/>
    </xf>
    <xf numFmtId="0" fontId="2" fillId="0" borderId="7" xfId="1" applyFont="1" applyFill="1" applyBorder="1" applyAlignment="1" applyProtection="1">
      <alignment horizontal="left" vertical="top"/>
    </xf>
    <xf numFmtId="0" fontId="2" fillId="0" borderId="8" xfId="1" applyFont="1" applyFill="1" applyBorder="1" applyAlignment="1" applyProtection="1">
      <alignment horizontal="justify" vertical="top" wrapText="1"/>
    </xf>
    <xf numFmtId="4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8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2" fillId="0" borderId="11" xfId="2" applyFont="1" applyFill="1" applyBorder="1" applyAlignment="1" applyProtection="1">
      <alignment horizontal="center" vertical="top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4" fillId="3" borderId="14" xfId="0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6" fillId="0" borderId="10" xfId="1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sqref="A1:XFD1048576"/>
    </sheetView>
  </sheetViews>
  <sheetFormatPr baseColWidth="10" defaultRowHeight="11.25"/>
  <cols>
    <col min="1" max="1" width="1.5703125" style="20" customWidth="1"/>
    <col min="2" max="2" width="43.5703125" style="20" customWidth="1"/>
    <col min="3" max="3" width="15.28515625" style="20" customWidth="1"/>
    <col min="4" max="4" width="17" style="20" customWidth="1"/>
    <col min="5" max="6" width="15.28515625" style="20" customWidth="1"/>
    <col min="7" max="7" width="16.140625" style="20" customWidth="1"/>
    <col min="8" max="8" width="15.28515625" style="20" customWidth="1"/>
    <col min="9" max="16384" width="11.42578125" style="20"/>
  </cols>
  <sheetData>
    <row r="1" spans="1:8" s="4" customFormat="1" ht="39.950000000000003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s="4" customFormat="1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8" s="14" customFormat="1" ht="24.95" customHeight="1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8" s="14" customFormat="1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8">
      <c r="A5" s="19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</row>
    <row r="6" spans="1:8">
      <c r="A6" s="22" t="s">
        <v>16</v>
      </c>
      <c r="C6" s="23">
        <v>0</v>
      </c>
      <c r="D6" s="23">
        <v>0</v>
      </c>
      <c r="E6" s="23">
        <f t="shared" ref="E6:E20" si="0">C6+D6</f>
        <v>0</v>
      </c>
      <c r="F6" s="23">
        <v>0</v>
      </c>
      <c r="G6" s="23">
        <v>0</v>
      </c>
      <c r="H6" s="23">
        <f t="shared" ref="H6:H19" si="1">G6-C6</f>
        <v>0</v>
      </c>
    </row>
    <row r="7" spans="1:8">
      <c r="A7" s="22" t="s">
        <v>17</v>
      </c>
      <c r="C7" s="23">
        <v>0</v>
      </c>
      <c r="D7" s="23">
        <v>0</v>
      </c>
      <c r="E7" s="23">
        <f t="shared" si="0"/>
        <v>0</v>
      </c>
      <c r="F7" s="23">
        <v>0</v>
      </c>
      <c r="G7" s="23">
        <v>0</v>
      </c>
      <c r="H7" s="23">
        <f t="shared" si="1"/>
        <v>0</v>
      </c>
    </row>
    <row r="8" spans="1:8">
      <c r="A8" s="22" t="s">
        <v>18</v>
      </c>
      <c r="C8" s="23">
        <v>0</v>
      </c>
      <c r="D8" s="23">
        <v>0</v>
      </c>
      <c r="E8" s="23">
        <f t="shared" si="0"/>
        <v>0</v>
      </c>
      <c r="F8" s="23">
        <v>0</v>
      </c>
      <c r="G8" s="23">
        <v>0</v>
      </c>
      <c r="H8" s="23">
        <f t="shared" si="1"/>
        <v>0</v>
      </c>
    </row>
    <row r="9" spans="1:8">
      <c r="A9" s="22" t="s">
        <v>19</v>
      </c>
      <c r="C9" s="23">
        <v>2728082</v>
      </c>
      <c r="D9" s="23">
        <v>48115308.43</v>
      </c>
      <c r="E9" s="23">
        <f t="shared" si="0"/>
        <v>50843390.43</v>
      </c>
      <c r="F9" s="23">
        <v>48129057.850000001</v>
      </c>
      <c r="G9" s="23">
        <v>48129057.850000001</v>
      </c>
      <c r="H9" s="23">
        <f t="shared" si="1"/>
        <v>45400975.850000001</v>
      </c>
    </row>
    <row r="10" spans="1:8">
      <c r="A10" s="24">
        <v>51</v>
      </c>
      <c r="B10" s="25" t="s">
        <v>20</v>
      </c>
      <c r="C10" s="23">
        <v>2728082</v>
      </c>
      <c r="D10" s="23">
        <v>48115308.43</v>
      </c>
      <c r="E10" s="23">
        <f t="shared" si="0"/>
        <v>50843390.43</v>
      </c>
      <c r="F10" s="23">
        <v>48129057.850000001</v>
      </c>
      <c r="G10" s="23">
        <v>48129057.850000001</v>
      </c>
      <c r="H10" s="23">
        <f t="shared" si="1"/>
        <v>45400975.850000001</v>
      </c>
    </row>
    <row r="11" spans="1:8">
      <c r="A11" s="24">
        <v>52</v>
      </c>
      <c r="B11" s="25" t="s">
        <v>21</v>
      </c>
      <c r="C11" s="23">
        <v>0</v>
      </c>
      <c r="D11" s="23">
        <v>0</v>
      </c>
      <c r="E11" s="23">
        <f t="shared" si="0"/>
        <v>0</v>
      </c>
      <c r="F11" s="23">
        <v>0</v>
      </c>
      <c r="G11" s="23">
        <v>0</v>
      </c>
      <c r="H11" s="23">
        <f t="shared" si="1"/>
        <v>0</v>
      </c>
    </row>
    <row r="12" spans="1:8">
      <c r="A12" s="22" t="s">
        <v>22</v>
      </c>
      <c r="C12" s="23">
        <v>0</v>
      </c>
      <c r="D12" s="23">
        <v>562726812.98000002</v>
      </c>
      <c r="E12" s="23">
        <f t="shared" si="0"/>
        <v>562726812.98000002</v>
      </c>
      <c r="F12" s="23">
        <v>562726812.98000002</v>
      </c>
      <c r="G12" s="23">
        <v>562726812.98000002</v>
      </c>
      <c r="H12" s="23">
        <f t="shared" si="1"/>
        <v>562726812.98000002</v>
      </c>
    </row>
    <row r="13" spans="1:8">
      <c r="A13" s="24">
        <v>61</v>
      </c>
      <c r="B13" s="25" t="s">
        <v>20</v>
      </c>
      <c r="C13" s="23">
        <v>0</v>
      </c>
      <c r="D13" s="23">
        <v>1113280.8700000001</v>
      </c>
      <c r="E13" s="23">
        <f t="shared" si="0"/>
        <v>1113280.8700000001</v>
      </c>
      <c r="F13" s="23">
        <v>1113280.8700000001</v>
      </c>
      <c r="G13" s="23">
        <v>1113280.8700000001</v>
      </c>
      <c r="H13" s="23">
        <f t="shared" si="1"/>
        <v>1113280.8700000001</v>
      </c>
    </row>
    <row r="14" spans="1:8">
      <c r="A14" s="24">
        <v>62</v>
      </c>
      <c r="B14" s="25" t="s">
        <v>21</v>
      </c>
      <c r="C14" s="23">
        <v>0</v>
      </c>
      <c r="D14" s="23">
        <v>0</v>
      </c>
      <c r="E14" s="23">
        <f t="shared" si="0"/>
        <v>0</v>
      </c>
      <c r="F14" s="23">
        <v>0</v>
      </c>
      <c r="G14" s="23">
        <v>0</v>
      </c>
      <c r="H14" s="23">
        <f t="shared" si="1"/>
        <v>0</v>
      </c>
    </row>
    <row r="15" spans="1:8" ht="33.75">
      <c r="A15" s="24"/>
      <c r="B15" s="26" t="s">
        <v>23</v>
      </c>
      <c r="C15" s="23">
        <v>0</v>
      </c>
      <c r="D15" s="23">
        <v>561613532.11000001</v>
      </c>
      <c r="E15" s="23">
        <f t="shared" si="0"/>
        <v>561613532.11000001</v>
      </c>
      <c r="F15" s="23">
        <v>561613532.11000001</v>
      </c>
      <c r="G15" s="23">
        <v>561613532.11000001</v>
      </c>
      <c r="H15" s="23">
        <f t="shared" si="1"/>
        <v>561613532.11000001</v>
      </c>
    </row>
    <row r="16" spans="1:8">
      <c r="A16" s="22" t="s">
        <v>24</v>
      </c>
      <c r="C16" s="23">
        <v>0</v>
      </c>
      <c r="D16" s="23">
        <v>0</v>
      </c>
      <c r="E16" s="23">
        <f t="shared" si="0"/>
        <v>0</v>
      </c>
      <c r="F16" s="23">
        <v>0</v>
      </c>
      <c r="G16" s="23">
        <v>0</v>
      </c>
      <c r="H16" s="23">
        <f t="shared" si="1"/>
        <v>0</v>
      </c>
    </row>
    <row r="17" spans="1:8">
      <c r="A17" s="22" t="s">
        <v>25</v>
      </c>
      <c r="C17" s="23">
        <v>3249580568</v>
      </c>
      <c r="D17" s="23">
        <v>4485173857.4700003</v>
      </c>
      <c r="E17" s="23">
        <f t="shared" si="0"/>
        <v>7734754425.4700003</v>
      </c>
      <c r="F17" s="23">
        <v>3132391216.1300001</v>
      </c>
      <c r="G17" s="23">
        <v>3132391216.1300001</v>
      </c>
      <c r="H17" s="23">
        <f t="shared" si="1"/>
        <v>-117189351.86999989</v>
      </c>
    </row>
    <row r="18" spans="1:8">
      <c r="A18" s="22" t="s">
        <v>26</v>
      </c>
      <c r="C18" s="23">
        <v>2680589710.6799998</v>
      </c>
      <c r="D18" s="23">
        <v>389822539.10000002</v>
      </c>
      <c r="E18" s="23">
        <f t="shared" si="0"/>
        <v>3070412249.7799997</v>
      </c>
      <c r="F18" s="23">
        <v>1552186604.3</v>
      </c>
      <c r="G18" s="23">
        <v>1552186604.3</v>
      </c>
      <c r="H18" s="23">
        <f t="shared" si="1"/>
        <v>-1128403106.3799999</v>
      </c>
    </row>
    <row r="19" spans="1:8">
      <c r="A19" s="22" t="s">
        <v>27</v>
      </c>
      <c r="C19" s="23">
        <v>0</v>
      </c>
      <c r="D19" s="23">
        <v>0</v>
      </c>
      <c r="E19" s="23">
        <f t="shared" si="0"/>
        <v>0</v>
      </c>
      <c r="F19" s="23">
        <v>0</v>
      </c>
      <c r="G19" s="23">
        <v>0</v>
      </c>
      <c r="H19" s="23">
        <f t="shared" si="1"/>
        <v>0</v>
      </c>
    </row>
    <row r="20" spans="1:8">
      <c r="A20" s="27"/>
      <c r="C20" s="28"/>
      <c r="D20" s="28"/>
      <c r="E20" s="28">
        <f t="shared" si="0"/>
        <v>0</v>
      </c>
      <c r="F20" s="28"/>
      <c r="G20" s="28"/>
      <c r="H20" s="28"/>
    </row>
    <row r="21" spans="1:8">
      <c r="A21" s="29"/>
      <c r="B21" s="30" t="s">
        <v>28</v>
      </c>
      <c r="C21" s="31">
        <f t="shared" ref="C21:H21" si="2">SUM(C5:C9)+C12+SUM(C16:C19)</f>
        <v>5932898360.6800003</v>
      </c>
      <c r="D21" s="31">
        <f t="shared" si="2"/>
        <v>5485838517.9800005</v>
      </c>
      <c r="E21" s="31">
        <f t="shared" si="2"/>
        <v>11418736878.66</v>
      </c>
      <c r="F21" s="31">
        <f t="shared" si="2"/>
        <v>5295433691.2600002</v>
      </c>
      <c r="G21" s="31">
        <f t="shared" si="2"/>
        <v>5295433691.2600002</v>
      </c>
      <c r="H21" s="32">
        <f t="shared" si="2"/>
        <v>-637464669.41999972</v>
      </c>
    </row>
    <row r="22" spans="1:8">
      <c r="A22" s="33"/>
      <c r="B22" s="34"/>
      <c r="C22" s="35"/>
      <c r="D22" s="35"/>
      <c r="E22" s="36"/>
      <c r="F22" s="37" t="s">
        <v>29</v>
      </c>
      <c r="G22" s="38"/>
      <c r="H22" s="28"/>
    </row>
    <row r="23" spans="1:8">
      <c r="A23" s="39" t="s">
        <v>30</v>
      </c>
      <c r="B23" s="40"/>
      <c r="C23" s="2" t="s">
        <v>2</v>
      </c>
      <c r="D23" s="2"/>
      <c r="E23" s="2"/>
      <c r="F23" s="2"/>
      <c r="G23" s="2"/>
      <c r="H23" s="7" t="s">
        <v>3</v>
      </c>
    </row>
    <row r="24" spans="1:8" ht="22.5">
      <c r="A24" s="41"/>
      <c r="B24" s="42"/>
      <c r="C24" s="10" t="s">
        <v>4</v>
      </c>
      <c r="D24" s="11" t="s">
        <v>5</v>
      </c>
      <c r="E24" s="11" t="s">
        <v>6</v>
      </c>
      <c r="F24" s="11" t="s">
        <v>7</v>
      </c>
      <c r="G24" s="12" t="s">
        <v>8</v>
      </c>
      <c r="H24" s="13"/>
    </row>
    <row r="25" spans="1:8">
      <c r="A25" s="43"/>
      <c r="B25" s="44"/>
      <c r="C25" s="17" t="s">
        <v>9</v>
      </c>
      <c r="D25" s="18" t="s">
        <v>10</v>
      </c>
      <c r="E25" s="18" t="s">
        <v>11</v>
      </c>
      <c r="F25" s="18" t="s">
        <v>12</v>
      </c>
      <c r="G25" s="18" t="s">
        <v>13</v>
      </c>
      <c r="H25" s="18" t="s">
        <v>14</v>
      </c>
    </row>
    <row r="26" spans="1:8">
      <c r="A26" s="45" t="s">
        <v>31</v>
      </c>
      <c r="B26" s="46"/>
      <c r="C26" s="47">
        <f t="shared" ref="C26:H26" si="3">SUM(C27+C28+C29+C30+C33+C37+C38)</f>
        <v>3252308650</v>
      </c>
      <c r="D26" s="47">
        <f t="shared" si="3"/>
        <v>5096015978.8800001</v>
      </c>
      <c r="E26" s="47">
        <f t="shared" si="3"/>
        <v>8348324628.8800001</v>
      </c>
      <c r="F26" s="47">
        <f t="shared" si="3"/>
        <v>3743247086.96</v>
      </c>
      <c r="G26" s="47">
        <f t="shared" si="3"/>
        <v>3743247086.96</v>
      </c>
      <c r="H26" s="47">
        <f t="shared" si="3"/>
        <v>490938436.96000016</v>
      </c>
    </row>
    <row r="27" spans="1:8">
      <c r="A27" s="48"/>
      <c r="B27" s="49" t="s">
        <v>15</v>
      </c>
      <c r="C27" s="50">
        <v>0</v>
      </c>
      <c r="D27" s="50">
        <v>0</v>
      </c>
      <c r="E27" s="50">
        <f>C27+D27</f>
        <v>0</v>
      </c>
      <c r="F27" s="50">
        <v>0</v>
      </c>
      <c r="G27" s="50">
        <v>0</v>
      </c>
      <c r="H27" s="50">
        <f>G27-C27</f>
        <v>0</v>
      </c>
    </row>
    <row r="28" spans="1:8">
      <c r="A28" s="48"/>
      <c r="B28" s="49" t="s">
        <v>17</v>
      </c>
      <c r="C28" s="50">
        <v>0</v>
      </c>
      <c r="D28" s="50">
        <v>0</v>
      </c>
      <c r="E28" s="50">
        <f t="shared" ref="E28:E36" si="4">C28+D28</f>
        <v>0</v>
      </c>
      <c r="F28" s="50">
        <v>0</v>
      </c>
      <c r="G28" s="50">
        <v>0</v>
      </c>
      <c r="H28" s="50">
        <f t="shared" ref="H28:H38" si="5">G28-C28</f>
        <v>0</v>
      </c>
    </row>
    <row r="29" spans="1:8">
      <c r="A29" s="48"/>
      <c r="B29" s="49" t="s">
        <v>18</v>
      </c>
      <c r="C29" s="50">
        <v>0</v>
      </c>
      <c r="D29" s="50">
        <v>0</v>
      </c>
      <c r="E29" s="50">
        <f t="shared" si="4"/>
        <v>0</v>
      </c>
      <c r="F29" s="50">
        <v>0</v>
      </c>
      <c r="G29" s="50">
        <v>0</v>
      </c>
      <c r="H29" s="50">
        <f t="shared" si="5"/>
        <v>0</v>
      </c>
    </row>
    <row r="30" spans="1:8">
      <c r="A30" s="48"/>
      <c r="B30" s="49" t="s">
        <v>19</v>
      </c>
      <c r="C30" s="50">
        <v>2728082</v>
      </c>
      <c r="D30" s="50">
        <v>48115308.43</v>
      </c>
      <c r="E30" s="50">
        <f t="shared" si="4"/>
        <v>50843390.43</v>
      </c>
      <c r="F30" s="50">
        <v>48129057.850000001</v>
      </c>
      <c r="G30" s="50">
        <v>48129057.850000001</v>
      </c>
      <c r="H30" s="50">
        <f t="shared" si="5"/>
        <v>45400975.850000001</v>
      </c>
    </row>
    <row r="31" spans="1:8">
      <c r="A31" s="48"/>
      <c r="B31" s="51" t="s">
        <v>20</v>
      </c>
      <c r="C31" s="50">
        <v>2728082</v>
      </c>
      <c r="D31" s="50">
        <v>48115308.43</v>
      </c>
      <c r="E31" s="50">
        <f t="shared" si="4"/>
        <v>50843390.43</v>
      </c>
      <c r="F31" s="50">
        <v>48129057.850000001</v>
      </c>
      <c r="G31" s="50">
        <v>48129057.850000001</v>
      </c>
      <c r="H31" s="50">
        <f t="shared" si="5"/>
        <v>45400975.850000001</v>
      </c>
    </row>
    <row r="32" spans="1:8">
      <c r="A32" s="48"/>
      <c r="B32" s="51" t="s">
        <v>21</v>
      </c>
      <c r="C32" s="50">
        <v>0</v>
      </c>
      <c r="D32" s="50">
        <v>0</v>
      </c>
      <c r="E32" s="50">
        <f t="shared" si="4"/>
        <v>0</v>
      </c>
      <c r="F32" s="50">
        <v>0</v>
      </c>
      <c r="G32" s="50">
        <v>0</v>
      </c>
      <c r="H32" s="50">
        <f t="shared" si="5"/>
        <v>0</v>
      </c>
    </row>
    <row r="33" spans="1:8">
      <c r="A33" s="48"/>
      <c r="B33" s="49" t="s">
        <v>22</v>
      </c>
      <c r="C33" s="50">
        <v>0</v>
      </c>
      <c r="D33" s="50">
        <v>562726812.98000002</v>
      </c>
      <c r="E33" s="50">
        <f t="shared" si="4"/>
        <v>562726812.98000002</v>
      </c>
      <c r="F33" s="50">
        <v>562726812.98000002</v>
      </c>
      <c r="G33" s="50">
        <v>562726812.98000002</v>
      </c>
      <c r="H33" s="50">
        <f t="shared" si="5"/>
        <v>562726812.98000002</v>
      </c>
    </row>
    <row r="34" spans="1:8">
      <c r="A34" s="48"/>
      <c r="B34" s="51" t="s">
        <v>20</v>
      </c>
      <c r="C34" s="50">
        <v>0</v>
      </c>
      <c r="D34" s="50">
        <v>1113280.8700000001</v>
      </c>
      <c r="E34" s="50">
        <f t="shared" si="4"/>
        <v>1113280.8700000001</v>
      </c>
      <c r="F34" s="50">
        <v>1113280.8700000001</v>
      </c>
      <c r="G34" s="50">
        <v>1113280.8700000001</v>
      </c>
      <c r="H34" s="50">
        <f t="shared" si="5"/>
        <v>1113280.8700000001</v>
      </c>
    </row>
    <row r="35" spans="1:8">
      <c r="A35" s="48"/>
      <c r="B35" s="51" t="s">
        <v>21</v>
      </c>
      <c r="C35" s="50">
        <v>0</v>
      </c>
      <c r="D35" s="50">
        <v>0</v>
      </c>
      <c r="E35" s="50">
        <f t="shared" si="4"/>
        <v>0</v>
      </c>
      <c r="F35" s="50">
        <v>0</v>
      </c>
      <c r="G35" s="50">
        <v>0</v>
      </c>
      <c r="H35" s="50">
        <f t="shared" si="5"/>
        <v>0</v>
      </c>
    </row>
    <row r="36" spans="1:8" ht="33.75">
      <c r="A36" s="48"/>
      <c r="B36" s="52" t="s">
        <v>23</v>
      </c>
      <c r="C36" s="50">
        <v>0</v>
      </c>
      <c r="D36" s="50">
        <v>561613532.11000001</v>
      </c>
      <c r="E36" s="50">
        <f t="shared" si="4"/>
        <v>561613532.11000001</v>
      </c>
      <c r="F36" s="50">
        <v>561613532.11000001</v>
      </c>
      <c r="G36" s="50">
        <v>561613532.11000001</v>
      </c>
      <c r="H36" s="50">
        <f t="shared" si="5"/>
        <v>561613532.11000001</v>
      </c>
    </row>
    <row r="37" spans="1:8">
      <c r="A37" s="48"/>
      <c r="B37" s="49" t="s">
        <v>25</v>
      </c>
      <c r="C37" s="50">
        <v>3249580568</v>
      </c>
      <c r="D37" s="50">
        <v>4485173857.4700003</v>
      </c>
      <c r="E37" s="50">
        <f>C37+D37</f>
        <v>7734754425.4700003</v>
      </c>
      <c r="F37" s="50">
        <v>3132391216.1300001</v>
      </c>
      <c r="G37" s="50">
        <v>3132391216.1300001</v>
      </c>
      <c r="H37" s="50">
        <f t="shared" si="5"/>
        <v>-117189351.86999989</v>
      </c>
    </row>
    <row r="38" spans="1:8">
      <c r="A38" s="48"/>
      <c r="B38" s="49" t="s">
        <v>26</v>
      </c>
      <c r="C38" s="50">
        <v>0</v>
      </c>
      <c r="D38" s="50">
        <v>0</v>
      </c>
      <c r="E38" s="50">
        <f>C38+D38</f>
        <v>0</v>
      </c>
      <c r="F38" s="50">
        <v>0</v>
      </c>
      <c r="G38" s="50">
        <v>0</v>
      </c>
      <c r="H38" s="50">
        <f t="shared" si="5"/>
        <v>0</v>
      </c>
    </row>
    <row r="39" spans="1:8">
      <c r="A39" s="48"/>
      <c r="B39" s="49"/>
      <c r="C39" s="50"/>
      <c r="D39" s="50"/>
      <c r="E39" s="50"/>
      <c r="F39" s="50"/>
      <c r="G39" s="50"/>
      <c r="H39" s="50"/>
    </row>
    <row r="40" spans="1:8">
      <c r="A40" s="53" t="s">
        <v>32</v>
      </c>
      <c r="B40" s="54"/>
      <c r="C40" s="55">
        <f t="shared" ref="C40:H40" si="6">SUM(C41:C43)</f>
        <v>2680589710.6799998</v>
      </c>
      <c r="D40" s="55">
        <f t="shared" si="6"/>
        <v>389822539.10000002</v>
      </c>
      <c r="E40" s="55">
        <f t="shared" si="6"/>
        <v>3070412249.7799997</v>
      </c>
      <c r="F40" s="55">
        <f t="shared" si="6"/>
        <v>1552186604.3</v>
      </c>
      <c r="G40" s="55">
        <f t="shared" si="6"/>
        <v>1552186604.3</v>
      </c>
      <c r="H40" s="55">
        <f t="shared" si="6"/>
        <v>-1128403106.3799999</v>
      </c>
    </row>
    <row r="41" spans="1:8">
      <c r="A41" s="48"/>
      <c r="B41" s="49" t="s">
        <v>16</v>
      </c>
      <c r="C41" s="50">
        <v>0</v>
      </c>
      <c r="D41" s="50">
        <v>0</v>
      </c>
      <c r="E41" s="50">
        <f>C41+D41</f>
        <v>0</v>
      </c>
      <c r="F41" s="50">
        <v>0</v>
      </c>
      <c r="G41" s="50">
        <v>0</v>
      </c>
      <c r="H41" s="50">
        <f>G41-C41</f>
        <v>0</v>
      </c>
    </row>
    <row r="42" spans="1:8">
      <c r="A42" s="48"/>
      <c r="B42" s="49" t="s">
        <v>24</v>
      </c>
      <c r="C42" s="50">
        <v>0</v>
      </c>
      <c r="D42" s="50">
        <v>0</v>
      </c>
      <c r="E42" s="50">
        <f>C42+D42</f>
        <v>0</v>
      </c>
      <c r="F42" s="50">
        <v>0</v>
      </c>
      <c r="G42" s="50">
        <v>0</v>
      </c>
      <c r="H42" s="50">
        <f t="shared" ref="H42:H43" si="7">G42-C42</f>
        <v>0</v>
      </c>
    </row>
    <row r="43" spans="1:8">
      <c r="A43" s="48"/>
      <c r="B43" s="49" t="s">
        <v>26</v>
      </c>
      <c r="C43" s="50">
        <v>2680589710.6799998</v>
      </c>
      <c r="D43" s="50">
        <v>389822539.10000002</v>
      </c>
      <c r="E43" s="50">
        <f>C43+D43</f>
        <v>3070412249.7799997</v>
      </c>
      <c r="F43" s="50">
        <v>1552186604.3</v>
      </c>
      <c r="G43" s="50">
        <v>1552186604.3</v>
      </c>
      <c r="H43" s="50">
        <f t="shared" si="7"/>
        <v>-1128403106.3799999</v>
      </c>
    </row>
    <row r="44" spans="1:8">
      <c r="A44" s="48"/>
      <c r="B44" s="49"/>
      <c r="C44" s="50"/>
      <c r="D44" s="50"/>
      <c r="E44" s="50"/>
      <c r="F44" s="50"/>
      <c r="G44" s="50"/>
      <c r="H44" s="50"/>
    </row>
    <row r="45" spans="1:8">
      <c r="A45" s="56" t="s">
        <v>33</v>
      </c>
      <c r="B45" s="57"/>
      <c r="C45" s="55">
        <f t="shared" ref="C45:H45" si="8">SUM(C46)</f>
        <v>0</v>
      </c>
      <c r="D45" s="55">
        <f t="shared" si="8"/>
        <v>0</v>
      </c>
      <c r="E45" s="55">
        <f t="shared" si="8"/>
        <v>0</v>
      </c>
      <c r="F45" s="55">
        <f t="shared" si="8"/>
        <v>0</v>
      </c>
      <c r="G45" s="55">
        <f t="shared" si="8"/>
        <v>0</v>
      </c>
      <c r="H45" s="55">
        <f t="shared" si="8"/>
        <v>0</v>
      </c>
    </row>
    <row r="46" spans="1:8">
      <c r="A46" s="58"/>
      <c r="B46" s="49" t="s">
        <v>27</v>
      </c>
      <c r="C46" s="50">
        <v>0</v>
      </c>
      <c r="D46" s="50">
        <v>0</v>
      </c>
      <c r="E46" s="55">
        <f>C46+D46</f>
        <v>0</v>
      </c>
      <c r="F46" s="50">
        <v>0</v>
      </c>
      <c r="G46" s="50">
        <v>0</v>
      </c>
      <c r="H46" s="55">
        <f>G46-C46</f>
        <v>0</v>
      </c>
    </row>
    <row r="47" spans="1:8">
      <c r="A47" s="59"/>
      <c r="B47" s="60"/>
      <c r="C47" s="55"/>
      <c r="D47" s="55"/>
      <c r="E47" s="55"/>
      <c r="F47" s="55"/>
      <c r="G47" s="55"/>
      <c r="H47" s="55"/>
    </row>
    <row r="48" spans="1:8">
      <c r="A48" s="61"/>
      <c r="B48" s="62" t="s">
        <v>28</v>
      </c>
      <c r="C48" s="31">
        <f t="shared" ref="C48:H48" si="9">SUM(C45+C40+C26)</f>
        <v>5932898360.6800003</v>
      </c>
      <c r="D48" s="31">
        <f t="shared" si="9"/>
        <v>5485838517.9800005</v>
      </c>
      <c r="E48" s="31">
        <f t="shared" si="9"/>
        <v>11418736878.66</v>
      </c>
      <c r="F48" s="31">
        <f t="shared" si="9"/>
        <v>5295433691.2600002</v>
      </c>
      <c r="G48" s="31">
        <f t="shared" si="9"/>
        <v>5295433691.2600002</v>
      </c>
      <c r="H48" s="32">
        <f t="shared" si="9"/>
        <v>-637464669.41999972</v>
      </c>
    </row>
    <row r="49" spans="1:8" ht="11.25" customHeight="1">
      <c r="A49" s="63" t="s">
        <v>34</v>
      </c>
      <c r="B49" s="63"/>
      <c r="C49" s="63"/>
      <c r="D49" s="63"/>
      <c r="E49" s="63"/>
      <c r="F49" s="64" t="s">
        <v>29</v>
      </c>
      <c r="G49" s="65"/>
      <c r="H49" s="66"/>
    </row>
    <row r="50" spans="1:8">
      <c r="A50" s="67"/>
      <c r="B50" s="67"/>
      <c r="C50" s="67"/>
      <c r="D50" s="67"/>
      <c r="E50" s="67"/>
    </row>
  </sheetData>
  <mergeCells count="8">
    <mergeCell ref="A49:E50"/>
    <mergeCell ref="A1:H1"/>
    <mergeCell ref="A2:B4"/>
    <mergeCell ref="C2:G2"/>
    <mergeCell ref="H2:H3"/>
    <mergeCell ref="A23:B25"/>
    <mergeCell ref="C23:G23"/>
    <mergeCell ref="H23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2019-01-04T18:00:58Z</dcterms:created>
  <dcterms:modified xsi:type="dcterms:W3CDTF">2019-01-04T18:01:19Z</dcterms:modified>
</cp:coreProperties>
</file>