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EAI!$A$3:$H$4</definedName>
  </definedNames>
  <calcPr calcId="124519"/>
  <fileRecoveryPr autoRecover="0"/>
</workbook>
</file>

<file path=xl/calcChain.xml><?xml version="1.0" encoding="utf-8"?>
<calcChain xmlns="http://schemas.openxmlformats.org/spreadsheetml/2006/main">
  <c r="H48" i="4"/>
  <c r="H30"/>
  <c r="G30"/>
  <c r="G26" s="1"/>
  <c r="G48" s="1"/>
  <c r="F30"/>
  <c r="E30"/>
  <c r="D30"/>
  <c r="C30"/>
  <c r="C26" s="1"/>
  <c r="C48" s="1"/>
  <c r="D48"/>
  <c r="H40"/>
  <c r="G40"/>
  <c r="F40"/>
  <c r="E40"/>
  <c r="D40"/>
  <c r="C40"/>
  <c r="H43"/>
  <c r="E43"/>
  <c r="H26"/>
  <c r="F26"/>
  <c r="F48" s="1"/>
  <c r="E26"/>
  <c r="E48" s="1"/>
  <c r="D26"/>
  <c r="H37"/>
  <c r="H36"/>
  <c r="H33" s="1"/>
  <c r="E37"/>
  <c r="E36"/>
  <c r="E33" s="1"/>
  <c r="G33"/>
  <c r="F33"/>
  <c r="D33"/>
  <c r="C33"/>
  <c r="H34"/>
  <c r="E34"/>
  <c r="H31"/>
  <c r="E31"/>
  <c r="H21" l="1"/>
  <c r="G21"/>
  <c r="F21"/>
  <c r="E21"/>
  <c r="D21"/>
  <c r="C21"/>
  <c r="H18"/>
  <c r="E18"/>
  <c r="H17"/>
  <c r="E17"/>
  <c r="H12"/>
  <c r="G12"/>
  <c r="F12"/>
  <c r="E12"/>
  <c r="D12"/>
  <c r="C12"/>
  <c r="H16"/>
  <c r="E16"/>
  <c r="H15"/>
  <c r="E15"/>
  <c r="H13"/>
  <c r="E13"/>
  <c r="H9"/>
  <c r="G9"/>
  <c r="F9"/>
  <c r="E9"/>
  <c r="D9"/>
  <c r="C9"/>
  <c r="H10"/>
  <c r="E10"/>
</calcChain>
</file>

<file path=xl/sharedStrings.xml><?xml version="1.0" encoding="utf-8"?>
<sst xmlns="http://schemas.openxmlformats.org/spreadsheetml/2006/main" count="68" uniqueCount="35">
  <si>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</si>
  <si>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</si>
  <si>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</si>
  <si>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</si>
  <si>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</si>
  <si>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</si>
  <si>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</si>
  <si>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</si>
  <si>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</si>
  <si>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</si>
  <si>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</si>
  <si>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</si>
  <si>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</si>
  <si>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</si>
  <si>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</si>
  <si>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</si>
  <si>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</si>
  <si>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</si>
  <si>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</si>
  <si>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</si>
  <si>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</si>
  <si>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</si>
  <si>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</si>
  <si>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</si>
  <si>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</si>
  <si>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</si>
  <si>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</si>
  <si>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</si>
  <si>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</si>
  <si>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</si>
  <si>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</si>
  <si>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</si>
  <si>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</si>
  <si>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Instituto de Salud Pública del Estado de Guanajuato
Estado Analítico de Ingresos
DEL 01 de Enero AL 31 de Marzo de 2018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</si>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</sst>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3" fillId="0" borderId="1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3" fillId="0" borderId="2" xfId="8" applyFont="1" applyFill="1" applyBorder="1" applyAlignment="1" applyProtection="1">
      <alignment horizontal="justify" vertical="top" wrapText="1"/>
      <protection locked="0"/>
    </xf>
    <xf numFmtId="0" fontId="3" fillId="0" borderId="6" xfId="8" applyFont="1" applyFill="1" applyBorder="1" applyAlignment="1" applyProtection="1">
      <alignment vertical="top"/>
      <protection locked="0"/>
    </xf>
    <xf numFmtId="0" fontId="3" fillId="0" borderId="3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43" fontId="8" fillId="0" borderId="12" xfId="18" applyFont="1" applyFill="1" applyBorder="1" applyAlignment="1" applyProtection="1">
      <alignment horizontal="center" vertical="top"/>
      <protection locked="0"/>
    </xf>
    <xf numFmtId="43" fontId="8" fillId="0" borderId="13" xfId="1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43" fontId="8" fillId="0" borderId="12" xfId="18" applyFont="1" applyFill="1" applyBorder="1" applyAlignment="1" applyProtection="1">
      <alignment horizontal="center" vertical="center"/>
      <protection locked="0"/>
    </xf>
    <xf numFmtId="43" fontId="8" fillId="0" borderId="13" xfId="18" applyFont="1" applyFill="1" applyBorder="1" applyAlignment="1" applyProtection="1">
      <alignment horizontal="center" vertical="center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showGridLines="0" tabSelected="1" workbookViewId="0">
      <selection sqref="A1:H1"/>
    </sheetView>
  </sheetViews>
  <sheetFormatPr baseColWidth="10" defaultRowHeight="11.25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>
      <c r="A1" s="54" t="s">
        <v>33</v>
      </c>
      <c r="B1" s="55"/>
      <c r="C1" s="55"/>
      <c r="D1" s="55"/>
      <c r="E1" s="55"/>
      <c r="F1" s="55"/>
      <c r="G1" s="55"/>
      <c r="H1" s="56"/>
    </row>
    <row r="2" spans="1:8" s="3" customFormat="1">
      <c r="A2" s="57" t="s">
        <v>22</v>
      </c>
      <c r="B2" s="58"/>
      <c r="C2" s="55" t="s">
        <v>30</v>
      </c>
      <c r="D2" s="55"/>
      <c r="E2" s="55"/>
      <c r="F2" s="55"/>
      <c r="G2" s="55"/>
      <c r="H2" s="63" t="s">
        <v>27</v>
      </c>
    </row>
    <row r="3" spans="1:8" s="1" customFormat="1" ht="24.95" customHeight="1">
      <c r="A3" s="59"/>
      <c r="B3" s="60"/>
      <c r="C3" s="5" t="s">
        <v>23</v>
      </c>
      <c r="D3" s="6" t="s">
        <v>28</v>
      </c>
      <c r="E3" s="6" t="s">
        <v>24</v>
      </c>
      <c r="F3" s="6" t="s">
        <v>25</v>
      </c>
      <c r="G3" s="7" t="s">
        <v>26</v>
      </c>
      <c r="H3" s="64"/>
    </row>
    <row r="4" spans="1:8" s="1" customFormat="1">
      <c r="A4" s="61"/>
      <c r="B4" s="62"/>
      <c r="C4" s="8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</row>
    <row r="5" spans="1:8">
      <c r="A5" s="41" t="s">
        <v>0</v>
      </c>
      <c r="B5" s="42"/>
      <c r="C5" s="28"/>
      <c r="D5" s="28"/>
      <c r="E5" s="28"/>
      <c r="F5" s="28"/>
      <c r="G5" s="28"/>
      <c r="H5" s="28"/>
    </row>
    <row r="6" spans="1:8">
      <c r="A6" s="43" t="s">
        <v>1</v>
      </c>
      <c r="B6" s="44"/>
      <c r="C6" s="29"/>
      <c r="D6" s="29"/>
      <c r="E6" s="29"/>
      <c r="F6" s="29"/>
      <c r="G6" s="29"/>
      <c r="H6" s="29"/>
    </row>
    <row r="7" spans="1:8">
      <c r="A7" s="43" t="s">
        <v>2</v>
      </c>
      <c r="B7" s="44"/>
      <c r="C7" s="29"/>
      <c r="D7" s="29"/>
      <c r="E7" s="29"/>
      <c r="F7" s="29"/>
      <c r="G7" s="29"/>
      <c r="H7" s="29"/>
    </row>
    <row r="8" spans="1:8">
      <c r="A8" s="43" t="s">
        <v>3</v>
      </c>
      <c r="B8" s="44"/>
      <c r="C8" s="29"/>
      <c r="D8" s="29"/>
      <c r="E8" s="29"/>
      <c r="F8" s="29"/>
      <c r="G8" s="29"/>
      <c r="H8" s="29"/>
    </row>
    <row r="9" spans="1:8">
      <c r="A9" s="43" t="s">
        <v>4</v>
      </c>
      <c r="B9" s="44"/>
      <c r="C9" s="29">
        <f t="shared" ref="C9:H9" si="0">SUM(C10:C11)</f>
        <v>4106118</v>
      </c>
      <c r="D9" s="29">
        <f t="shared" si="0"/>
        <v>25842935.969999999</v>
      </c>
      <c r="E9" s="29">
        <f t="shared" si="0"/>
        <v>29949053.969999999</v>
      </c>
      <c r="F9" s="29">
        <f t="shared" si="0"/>
        <v>26805926.82</v>
      </c>
      <c r="G9" s="29">
        <f t="shared" si="0"/>
        <v>26805926.82</v>
      </c>
      <c r="H9" s="29">
        <f t="shared" si="0"/>
        <v>22699808.82</v>
      </c>
    </row>
    <row r="10" spans="1:8">
      <c r="A10" s="4">
        <v>51</v>
      </c>
      <c r="B10" s="45" t="s">
        <v>5</v>
      </c>
      <c r="C10" s="29">
        <v>4106118</v>
      </c>
      <c r="D10" s="29">
        <v>25842935.969999999</v>
      </c>
      <c r="E10" s="29">
        <f>+C10+D10</f>
        <v>29949053.969999999</v>
      </c>
      <c r="F10" s="29">
        <v>26805926.82</v>
      </c>
      <c r="G10" s="29">
        <v>26805926.82</v>
      </c>
      <c r="H10" s="29">
        <f>+G10-C10</f>
        <v>22699808.82</v>
      </c>
    </row>
    <row r="11" spans="1:8">
      <c r="A11" s="4">
        <v>52</v>
      </c>
      <c r="B11" s="45" t="s">
        <v>6</v>
      </c>
      <c r="C11" s="29"/>
      <c r="D11" s="29"/>
      <c r="E11" s="29"/>
      <c r="F11" s="29"/>
      <c r="G11" s="29"/>
      <c r="H11" s="29"/>
    </row>
    <row r="12" spans="1:8">
      <c r="A12" s="43" t="s">
        <v>7</v>
      </c>
      <c r="B12" s="44"/>
      <c r="C12" s="29">
        <f>SUM(C13:C15)</f>
        <v>0</v>
      </c>
      <c r="D12" s="29">
        <f t="shared" ref="D12:H12" si="1">SUM(D13:D15)</f>
        <v>518287425.46999991</v>
      </c>
      <c r="E12" s="29">
        <f t="shared" si="1"/>
        <v>518287425.46999991</v>
      </c>
      <c r="F12" s="29">
        <f t="shared" si="1"/>
        <v>1148525.6499999999</v>
      </c>
      <c r="G12" s="29">
        <f t="shared" si="1"/>
        <v>1148525.6499999999</v>
      </c>
      <c r="H12" s="29">
        <f t="shared" si="1"/>
        <v>1148525.6499999999</v>
      </c>
    </row>
    <row r="13" spans="1:8">
      <c r="A13" s="4">
        <v>61</v>
      </c>
      <c r="B13" s="45" t="s">
        <v>5</v>
      </c>
      <c r="C13" s="29">
        <v>0</v>
      </c>
      <c r="D13" s="29">
        <v>1148525.6499999999</v>
      </c>
      <c r="E13" s="29">
        <f>+C13+D13</f>
        <v>1148525.6499999999</v>
      </c>
      <c r="F13" s="29">
        <v>1148525.6499999999</v>
      </c>
      <c r="G13" s="29">
        <v>1148525.6499999999</v>
      </c>
      <c r="H13" s="29">
        <f>+G13-C13</f>
        <v>1148525.6499999999</v>
      </c>
    </row>
    <row r="14" spans="1:8">
      <c r="A14" s="4">
        <v>62</v>
      </c>
      <c r="B14" s="45" t="s">
        <v>6</v>
      </c>
      <c r="C14" s="29"/>
      <c r="D14" s="29"/>
      <c r="E14" s="29"/>
      <c r="F14" s="29"/>
      <c r="G14" s="29"/>
      <c r="H14" s="29"/>
    </row>
    <row r="15" spans="1:8" ht="33.75">
      <c r="A15" s="4"/>
      <c r="B15" s="46" t="s">
        <v>32</v>
      </c>
      <c r="C15" s="29">
        <v>0</v>
      </c>
      <c r="D15" s="29">
        <v>517138899.81999993</v>
      </c>
      <c r="E15" s="29">
        <f>+C15+D15</f>
        <v>517138899.81999993</v>
      </c>
      <c r="F15" s="29">
        <v>0</v>
      </c>
      <c r="G15" s="29">
        <v>0</v>
      </c>
      <c r="H15" s="29">
        <f>+G15-C15</f>
        <v>0</v>
      </c>
    </row>
    <row r="16" spans="1:8">
      <c r="A16" s="43" t="s">
        <v>8</v>
      </c>
      <c r="B16" s="44"/>
      <c r="C16" s="29">
        <v>0</v>
      </c>
      <c r="D16" s="29">
        <v>0</v>
      </c>
      <c r="E16" s="29">
        <f>+C16+D16</f>
        <v>0</v>
      </c>
      <c r="F16" s="29">
        <v>0</v>
      </c>
      <c r="G16" s="29">
        <v>0</v>
      </c>
      <c r="H16" s="29">
        <f>+G16-C16</f>
        <v>0</v>
      </c>
    </row>
    <row r="17" spans="1:8">
      <c r="A17" s="43" t="s">
        <v>9</v>
      </c>
      <c r="B17" s="44"/>
      <c r="C17" s="29">
        <v>3363657531</v>
      </c>
      <c r="D17" s="29">
        <v>4039364241.96</v>
      </c>
      <c r="E17" s="29">
        <f>+C17+D17</f>
        <v>7403021772.96</v>
      </c>
      <c r="F17" s="29">
        <v>1486475914.9300001</v>
      </c>
      <c r="G17" s="29">
        <v>1486475914.9300001</v>
      </c>
      <c r="H17" s="29">
        <f>+G17-C17</f>
        <v>-1877181616.0699999</v>
      </c>
    </row>
    <row r="18" spans="1:8">
      <c r="A18" s="43" t="s">
        <v>11</v>
      </c>
      <c r="B18" s="44"/>
      <c r="C18" s="29">
        <v>4097295989.6700001</v>
      </c>
      <c r="D18" s="29">
        <v>917918225.73000002</v>
      </c>
      <c r="E18" s="29">
        <f>+C18+D18</f>
        <v>5015214215.3999996</v>
      </c>
      <c r="F18" s="29">
        <v>1279293357.6700001</v>
      </c>
      <c r="G18" s="29">
        <v>1279293357.6700001</v>
      </c>
      <c r="H18" s="29">
        <f>+G18-C18</f>
        <v>-2818002632</v>
      </c>
    </row>
    <row r="19" spans="1:8">
      <c r="A19" s="43" t="s">
        <v>10</v>
      </c>
      <c r="B19" s="44"/>
      <c r="C19" s="29"/>
      <c r="D19" s="29"/>
      <c r="E19" s="29"/>
      <c r="F19" s="29"/>
      <c r="G19" s="29"/>
      <c r="H19" s="29"/>
    </row>
    <row r="20" spans="1:8">
      <c r="A20" s="47"/>
      <c r="B20" s="48"/>
      <c r="C20" s="19"/>
      <c r="D20" s="19"/>
      <c r="E20" s="19"/>
      <c r="F20" s="19"/>
      <c r="G20" s="19"/>
      <c r="H20" s="19"/>
    </row>
    <row r="21" spans="1:8">
      <c r="A21" s="10"/>
      <c r="B21" s="11" t="s">
        <v>21</v>
      </c>
      <c r="C21" s="30">
        <f>+C9+C12+C16+C17+C18</f>
        <v>7465059638.6700001</v>
      </c>
      <c r="D21" s="30">
        <f t="shared" ref="D21:G21" si="2">+D9+D12+D16+D17+D18</f>
        <v>5501412829.1299992</v>
      </c>
      <c r="E21" s="30">
        <f t="shared" si="2"/>
        <v>12966472467.799999</v>
      </c>
      <c r="F21" s="30">
        <f t="shared" si="2"/>
        <v>2793723725.0700002</v>
      </c>
      <c r="G21" s="12">
        <f t="shared" si="2"/>
        <v>2793723725.0700002</v>
      </c>
      <c r="H21" s="71">
        <f>IF((+H9+H12+H16+H17+H18)&lt;0,0,(+H9+H12+H16+H17+H18))</f>
        <v>0</v>
      </c>
    </row>
    <row r="22" spans="1:8">
      <c r="A22" s="14"/>
      <c r="B22" s="15"/>
      <c r="C22" s="16"/>
      <c r="D22" s="16"/>
      <c r="E22" s="17"/>
      <c r="F22" s="13" t="s">
        <v>29</v>
      </c>
      <c r="G22" s="18"/>
      <c r="H22" s="72"/>
    </row>
    <row r="23" spans="1:8">
      <c r="A23" s="65" t="s">
        <v>31</v>
      </c>
      <c r="B23" s="66"/>
      <c r="C23" s="55" t="s">
        <v>30</v>
      </c>
      <c r="D23" s="55"/>
      <c r="E23" s="55"/>
      <c r="F23" s="55"/>
      <c r="G23" s="55"/>
      <c r="H23" s="63" t="s">
        <v>27</v>
      </c>
    </row>
    <row r="24" spans="1:8" ht="22.5">
      <c r="A24" s="67"/>
      <c r="B24" s="68"/>
      <c r="C24" s="5" t="s">
        <v>23</v>
      </c>
      <c r="D24" s="6" t="s">
        <v>28</v>
      </c>
      <c r="E24" s="6" t="s">
        <v>24</v>
      </c>
      <c r="F24" s="6" t="s">
        <v>25</v>
      </c>
      <c r="G24" s="7" t="s">
        <v>26</v>
      </c>
      <c r="H24" s="64"/>
    </row>
    <row r="25" spans="1:8">
      <c r="A25" s="69"/>
      <c r="B25" s="70"/>
      <c r="C25" s="8" t="s">
        <v>15</v>
      </c>
      <c r="D25" s="9" t="s">
        <v>16</v>
      </c>
      <c r="E25" s="9" t="s">
        <v>17</v>
      </c>
      <c r="F25" s="9" t="s">
        <v>18</v>
      </c>
      <c r="G25" s="9" t="s">
        <v>19</v>
      </c>
      <c r="H25" s="9" t="s">
        <v>20</v>
      </c>
    </row>
    <row r="26" spans="1:8">
      <c r="A26" s="49" t="s">
        <v>12</v>
      </c>
      <c r="B26" s="21"/>
      <c r="C26" s="31">
        <f>+C30+C33+C37</f>
        <v>3367763649</v>
      </c>
      <c r="D26" s="31">
        <f t="shared" ref="D26:H26" si="3">+D30+D33+D37</f>
        <v>4583494603.3999996</v>
      </c>
      <c r="E26" s="31">
        <f t="shared" si="3"/>
        <v>7951258252.3999996</v>
      </c>
      <c r="F26" s="31">
        <f t="shared" si="3"/>
        <v>1514430367.4000001</v>
      </c>
      <c r="G26" s="31">
        <f t="shared" si="3"/>
        <v>1514430367.4000001</v>
      </c>
      <c r="H26" s="31">
        <f t="shared" si="3"/>
        <v>-1853333281.5999999</v>
      </c>
    </row>
    <row r="27" spans="1:8">
      <c r="A27" s="22"/>
      <c r="B27" s="23" t="s">
        <v>0</v>
      </c>
      <c r="C27" s="32"/>
      <c r="D27" s="32"/>
      <c r="E27" s="32"/>
      <c r="F27" s="32"/>
      <c r="G27" s="32"/>
      <c r="H27" s="32"/>
    </row>
    <row r="28" spans="1:8">
      <c r="A28" s="22"/>
      <c r="B28" s="23" t="s">
        <v>2</v>
      </c>
      <c r="C28" s="32"/>
      <c r="D28" s="32"/>
      <c r="E28" s="32"/>
      <c r="F28" s="32"/>
      <c r="G28" s="32"/>
      <c r="H28" s="32"/>
    </row>
    <row r="29" spans="1:8">
      <c r="A29" s="22"/>
      <c r="B29" s="23" t="s">
        <v>3</v>
      </c>
      <c r="C29" s="32"/>
      <c r="D29" s="32"/>
      <c r="E29" s="32"/>
      <c r="F29" s="32"/>
      <c r="G29" s="32"/>
      <c r="H29" s="32"/>
    </row>
    <row r="30" spans="1:8">
      <c r="A30" s="22"/>
      <c r="B30" s="23" t="s">
        <v>4</v>
      </c>
      <c r="C30" s="32">
        <f>SUM(C31:C32)</f>
        <v>4106118</v>
      </c>
      <c r="D30" s="32">
        <f t="shared" ref="D30:H30" si="4">SUM(D31:D32)</f>
        <v>25842935.969999999</v>
      </c>
      <c r="E30" s="32">
        <f t="shared" si="4"/>
        <v>29949053.969999999</v>
      </c>
      <c r="F30" s="32">
        <f t="shared" si="4"/>
        <v>26805926.82</v>
      </c>
      <c r="G30" s="32">
        <f t="shared" si="4"/>
        <v>26805926.82</v>
      </c>
      <c r="H30" s="32">
        <f t="shared" si="4"/>
        <v>22699808.82</v>
      </c>
    </row>
    <row r="31" spans="1:8">
      <c r="A31" s="22"/>
      <c r="B31" s="24" t="s">
        <v>5</v>
      </c>
      <c r="C31" s="32">
        <v>4106118</v>
      </c>
      <c r="D31" s="32">
        <v>25842935.969999999</v>
      </c>
      <c r="E31" s="32">
        <f>+C31+D31</f>
        <v>29949053.969999999</v>
      </c>
      <c r="F31" s="32">
        <v>26805926.82</v>
      </c>
      <c r="G31" s="32">
        <v>26805926.82</v>
      </c>
      <c r="H31" s="32">
        <f>+G31-C31</f>
        <v>22699808.82</v>
      </c>
    </row>
    <row r="32" spans="1:8">
      <c r="A32" s="22"/>
      <c r="B32" s="24" t="s">
        <v>6</v>
      </c>
      <c r="C32" s="32"/>
      <c r="D32" s="32"/>
      <c r="E32" s="32"/>
      <c r="F32" s="32"/>
      <c r="G32" s="32"/>
      <c r="H32" s="32"/>
    </row>
    <row r="33" spans="1:8">
      <c r="A33" s="22"/>
      <c r="B33" s="23" t="s">
        <v>7</v>
      </c>
      <c r="C33" s="32">
        <f>SUM(C34:C36)</f>
        <v>0</v>
      </c>
      <c r="D33" s="32">
        <f t="shared" ref="D33:H33" si="5">SUM(D34:D36)</f>
        <v>518287425.47000003</v>
      </c>
      <c r="E33" s="32">
        <f t="shared" si="5"/>
        <v>518287425.47000003</v>
      </c>
      <c r="F33" s="32">
        <f t="shared" si="5"/>
        <v>1148525.6499999999</v>
      </c>
      <c r="G33" s="32">
        <f t="shared" si="5"/>
        <v>1148525.6499999999</v>
      </c>
      <c r="H33" s="32">
        <f t="shared" si="5"/>
        <v>1148525.6499999999</v>
      </c>
    </row>
    <row r="34" spans="1:8">
      <c r="A34" s="22"/>
      <c r="B34" s="24" t="s">
        <v>5</v>
      </c>
      <c r="C34" s="32">
        <v>0</v>
      </c>
      <c r="D34" s="32">
        <v>518287425.47000003</v>
      </c>
      <c r="E34" s="32">
        <f>+C34+D34</f>
        <v>518287425.47000003</v>
      </c>
      <c r="F34" s="32">
        <v>1148525.6499999999</v>
      </c>
      <c r="G34" s="32">
        <v>1148525.6499999999</v>
      </c>
      <c r="H34" s="32">
        <f>+G34-C34</f>
        <v>1148525.6499999999</v>
      </c>
    </row>
    <row r="35" spans="1:8">
      <c r="A35" s="22"/>
      <c r="B35" s="24" t="s">
        <v>6</v>
      </c>
      <c r="C35" s="32"/>
      <c r="D35" s="32"/>
      <c r="E35" s="32"/>
      <c r="F35" s="32"/>
      <c r="G35" s="32"/>
      <c r="H35" s="32"/>
    </row>
    <row r="36" spans="1:8" ht="33.75">
      <c r="A36" s="22"/>
      <c r="B36" s="39" t="s">
        <v>32</v>
      </c>
      <c r="C36" s="32">
        <v>0</v>
      </c>
      <c r="D36" s="32">
        <v>0</v>
      </c>
      <c r="E36" s="32">
        <f>+C36+D36</f>
        <v>0</v>
      </c>
      <c r="F36" s="32">
        <v>0</v>
      </c>
      <c r="G36" s="32">
        <v>0</v>
      </c>
      <c r="H36" s="32">
        <f>+G36-C36</f>
        <v>0</v>
      </c>
    </row>
    <row r="37" spans="1:8">
      <c r="A37" s="22"/>
      <c r="B37" s="23" t="s">
        <v>9</v>
      </c>
      <c r="C37" s="32">
        <v>3363657531</v>
      </c>
      <c r="D37" s="32">
        <v>4039364241.96</v>
      </c>
      <c r="E37" s="32">
        <f>+C37+D37</f>
        <v>7403021772.96</v>
      </c>
      <c r="F37" s="32">
        <v>1486475914.9300001</v>
      </c>
      <c r="G37" s="32">
        <v>1486475914.9300001</v>
      </c>
      <c r="H37" s="32">
        <f>+G37-C37</f>
        <v>-1877181616.0699999</v>
      </c>
    </row>
    <row r="38" spans="1:8">
      <c r="A38" s="22"/>
      <c r="B38" s="23" t="s">
        <v>11</v>
      </c>
      <c r="C38" s="32"/>
      <c r="D38" s="32"/>
      <c r="E38" s="32"/>
      <c r="F38" s="32"/>
      <c r="G38" s="32"/>
      <c r="H38" s="32"/>
    </row>
    <row r="39" spans="1:8">
      <c r="A39" s="22"/>
      <c r="B39" s="23"/>
      <c r="C39" s="32"/>
      <c r="D39" s="32"/>
      <c r="E39" s="32"/>
      <c r="F39" s="32"/>
      <c r="G39" s="32"/>
      <c r="H39" s="32"/>
    </row>
    <row r="40" spans="1:8">
      <c r="A40" s="50" t="s">
        <v>13</v>
      </c>
      <c r="B40" s="21"/>
      <c r="C40" s="33">
        <f>SUM(C41:C43)</f>
        <v>4097295989.6700001</v>
      </c>
      <c r="D40" s="33">
        <f t="shared" ref="D40:H40" si="6">SUM(D41:D43)</f>
        <v>917918225.73000002</v>
      </c>
      <c r="E40" s="33">
        <f t="shared" si="6"/>
        <v>5015214215.3999996</v>
      </c>
      <c r="F40" s="33">
        <f t="shared" si="6"/>
        <v>1279293357.6700001</v>
      </c>
      <c r="G40" s="33">
        <f t="shared" si="6"/>
        <v>1279293357.6700001</v>
      </c>
      <c r="H40" s="33">
        <f t="shared" si="6"/>
        <v>-2818002632</v>
      </c>
    </row>
    <row r="41" spans="1:8">
      <c r="A41" s="22"/>
      <c r="B41" s="23" t="s">
        <v>1</v>
      </c>
      <c r="C41" s="32"/>
      <c r="D41" s="32"/>
      <c r="E41" s="32"/>
      <c r="F41" s="32"/>
      <c r="G41" s="32"/>
      <c r="H41" s="32"/>
    </row>
    <row r="42" spans="1:8">
      <c r="A42" s="22"/>
      <c r="B42" s="23" t="s">
        <v>8</v>
      </c>
      <c r="C42" s="32"/>
      <c r="D42" s="32"/>
      <c r="E42" s="32"/>
      <c r="F42" s="32"/>
      <c r="G42" s="32"/>
      <c r="H42" s="32"/>
    </row>
    <row r="43" spans="1:8">
      <c r="A43" s="22"/>
      <c r="B43" s="23" t="s">
        <v>11</v>
      </c>
      <c r="C43" s="32">
        <v>4097295989.6700001</v>
      </c>
      <c r="D43" s="32">
        <v>917918225.73000002</v>
      </c>
      <c r="E43" s="32">
        <f>+C43+D43</f>
        <v>5015214215.3999996</v>
      </c>
      <c r="F43" s="32">
        <v>1279293357.6700001</v>
      </c>
      <c r="G43" s="32">
        <v>1279293357.6700001</v>
      </c>
      <c r="H43" s="32">
        <f>+G43-C43</f>
        <v>-2818002632</v>
      </c>
    </row>
    <row r="44" spans="1:8">
      <c r="A44" s="22"/>
      <c r="B44" s="23"/>
      <c r="C44" s="32"/>
      <c r="D44" s="32"/>
      <c r="E44" s="32"/>
      <c r="F44" s="32"/>
      <c r="G44" s="32"/>
      <c r="H44" s="32"/>
    </row>
    <row r="45" spans="1:8">
      <c r="A45" s="51" t="s">
        <v>14</v>
      </c>
      <c r="B45" s="25"/>
      <c r="C45" s="33"/>
      <c r="D45" s="33"/>
      <c r="E45" s="33"/>
      <c r="F45" s="33"/>
      <c r="G45" s="33"/>
      <c r="H45" s="33"/>
    </row>
    <row r="46" spans="1:8">
      <c r="A46" s="20"/>
      <c r="B46" s="23" t="s">
        <v>10</v>
      </c>
      <c r="C46" s="33"/>
      <c r="D46" s="33"/>
      <c r="E46" s="33"/>
      <c r="F46" s="33"/>
      <c r="G46" s="33"/>
      <c r="H46" s="33"/>
    </row>
    <row r="47" spans="1:8">
      <c r="A47" s="20"/>
      <c r="B47" s="23"/>
      <c r="C47" s="33"/>
      <c r="D47" s="33"/>
      <c r="E47" s="33"/>
      <c r="F47" s="33"/>
      <c r="G47" s="33"/>
      <c r="H47" s="33"/>
    </row>
    <row r="48" spans="1:8">
      <c r="A48" s="26"/>
      <c r="B48" s="27" t="s">
        <v>21</v>
      </c>
      <c r="C48" s="30">
        <f>+C26+C40</f>
        <v>7465059638.6700001</v>
      </c>
      <c r="D48" s="30">
        <f t="shared" ref="D48:G48" si="7">+D26+D40</f>
        <v>5501412829.1299992</v>
      </c>
      <c r="E48" s="30">
        <f t="shared" si="7"/>
        <v>12966472467.799999</v>
      </c>
      <c r="F48" s="30">
        <f t="shared" si="7"/>
        <v>2793723725.0700002</v>
      </c>
      <c r="G48" s="30">
        <f t="shared" si="7"/>
        <v>2793723725.0700002</v>
      </c>
      <c r="H48" s="52">
        <f>IF((+H26+H40)&lt;0,0,(+H26+H40))</f>
        <v>0</v>
      </c>
    </row>
    <row r="49" spans="1:8">
      <c r="A49" s="34"/>
      <c r="B49" s="35"/>
      <c r="C49" s="36"/>
      <c r="D49" s="36"/>
      <c r="E49" s="36"/>
      <c r="F49" s="37" t="s">
        <v>29</v>
      </c>
      <c r="G49" s="38"/>
      <c r="H49" s="53"/>
    </row>
    <row r="51" spans="1:8">
      <c r="B51" s="40" t="s">
        <v>34</v>
      </c>
    </row>
  </sheetData>
  <sheetProtection formatCells="0" formatColumns="0" formatRows="0" insertRows="0" autoFilter="0"/>
  <mergeCells count="9">
    <mergeCell ref="H48:H49"/>
    <mergeCell ref="A1:H1"/>
    <mergeCell ref="C2:G2"/>
    <mergeCell ref="A2:B4"/>
    <mergeCell ref="H2:H3"/>
    <mergeCell ref="C23:G23"/>
    <mergeCell ref="H23:H24"/>
    <mergeCell ref="A23:B25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ignoredErrors>
    <ignoredError sqref="C4:H4 C25:G25" numberStoredAsText="1"/>
    <ignoredError sqref="C5:H8 C11:H11 C19:H19 C14:H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José Martín de la Luz Álvarez Arriaga</cp:lastModifiedBy>
  <cp:lastPrinted>2018-05-18T23:48:35Z</cp:lastPrinted>
  <dcterms:created xsi:type="dcterms:W3CDTF">2012-12-11T20:48:19Z</dcterms:created>
  <dcterms:modified xsi:type="dcterms:W3CDTF">2018-05-18T23:48:45Z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