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AE375FF8-F32A-4693-A6EA-233B3BEEE869}" xr6:coauthVersionLast="36" xr6:coauthVersionMax="36" xr10:uidLastSave="{00000000-0000-0000-0000-000000000000}"/>
  <bookViews>
    <workbookView xWindow="0" yWindow="0" windowWidth="28800" windowHeight="1030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Ingreso'!$C$1:$J$122</definedName>
    <definedName name="_xlnm.Print_Titles" localSheetId="0">'CE Ingreso'!$1:$8</definedName>
  </definedNames>
  <calcPr calcId="191029"/>
</workbook>
</file>

<file path=xl/calcChain.xml><?xml version="1.0" encoding="utf-8"?>
<calcChain xmlns="http://schemas.openxmlformats.org/spreadsheetml/2006/main">
  <c r="J118" i="2" l="1"/>
  <c r="G118" i="2"/>
  <c r="J117" i="2"/>
  <c r="G117" i="2"/>
  <c r="J116" i="2"/>
  <c r="G116" i="2"/>
  <c r="J115" i="2"/>
  <c r="G115" i="2"/>
  <c r="J114" i="2"/>
  <c r="G114" i="2"/>
  <c r="I113" i="2"/>
  <c r="H113" i="2"/>
  <c r="F113" i="2"/>
  <c r="E113" i="2"/>
  <c r="G113" i="2" s="1"/>
  <c r="J112" i="2"/>
  <c r="G112" i="2"/>
  <c r="J111" i="2"/>
  <c r="G111" i="2"/>
  <c r="J110" i="2"/>
  <c r="G110" i="2"/>
  <c r="I109" i="2"/>
  <c r="H109" i="2"/>
  <c r="F109" i="2"/>
  <c r="E109" i="2"/>
  <c r="G109" i="2" s="1"/>
  <c r="J108" i="2"/>
  <c r="G108" i="2"/>
  <c r="J107" i="2"/>
  <c r="G107" i="2"/>
  <c r="J106" i="2"/>
  <c r="G106" i="2"/>
  <c r="J105" i="2"/>
  <c r="G105" i="2"/>
  <c r="J104" i="2"/>
  <c r="G104" i="2"/>
  <c r="I103" i="2"/>
  <c r="H103" i="2"/>
  <c r="F103" i="2"/>
  <c r="E103" i="2"/>
  <c r="J102" i="2"/>
  <c r="G102" i="2"/>
  <c r="J101" i="2"/>
  <c r="G101" i="2"/>
  <c r="J100" i="2"/>
  <c r="G100" i="2"/>
  <c r="J99" i="2"/>
  <c r="G99" i="2"/>
  <c r="I98" i="2"/>
  <c r="H98" i="2"/>
  <c r="F98" i="2"/>
  <c r="E98" i="2"/>
  <c r="J96" i="2"/>
  <c r="G96" i="2"/>
  <c r="J94" i="2"/>
  <c r="G94" i="2"/>
  <c r="J93" i="2"/>
  <c r="G93" i="2"/>
  <c r="J92" i="2"/>
  <c r="G92" i="2"/>
  <c r="J91" i="2"/>
  <c r="G91" i="2"/>
  <c r="I90" i="2"/>
  <c r="H90" i="2"/>
  <c r="F90" i="2"/>
  <c r="E90" i="2"/>
  <c r="J89" i="2"/>
  <c r="G89" i="2"/>
  <c r="J88" i="2"/>
  <c r="G88" i="2"/>
  <c r="J87" i="2"/>
  <c r="G87" i="2"/>
  <c r="J86" i="2"/>
  <c r="G86" i="2"/>
  <c r="J85" i="2"/>
  <c r="G85" i="2"/>
  <c r="J84" i="2"/>
  <c r="G84" i="2"/>
  <c r="J83" i="2"/>
  <c r="G83" i="2"/>
  <c r="I82" i="2"/>
  <c r="H82" i="2"/>
  <c r="F82" i="2"/>
  <c r="E82" i="2"/>
  <c r="J81" i="2"/>
  <c r="G81" i="2"/>
  <c r="J80" i="2"/>
  <c r="G80" i="2"/>
  <c r="J79" i="2"/>
  <c r="G79" i="2"/>
  <c r="I78" i="2"/>
  <c r="H78" i="2"/>
  <c r="F78" i="2"/>
  <c r="E78" i="2"/>
  <c r="G78" i="2" s="1"/>
  <c r="J76" i="2"/>
  <c r="G76" i="2"/>
  <c r="J75" i="2"/>
  <c r="G75" i="2"/>
  <c r="J74" i="2"/>
  <c r="G74" i="2"/>
  <c r="J73" i="2"/>
  <c r="G73" i="2"/>
  <c r="J72" i="2"/>
  <c r="G72" i="2"/>
  <c r="I71" i="2"/>
  <c r="H71" i="2"/>
  <c r="F71" i="2"/>
  <c r="E71" i="2"/>
  <c r="J70" i="2"/>
  <c r="G70" i="2"/>
  <c r="J69" i="2"/>
  <c r="G69" i="2"/>
  <c r="J68" i="2"/>
  <c r="G68" i="2"/>
  <c r="J67" i="2"/>
  <c r="G67" i="2"/>
  <c r="J66" i="2"/>
  <c r="G66" i="2"/>
  <c r="I65" i="2"/>
  <c r="H65" i="2"/>
  <c r="F65" i="2"/>
  <c r="F59" i="2" s="1"/>
  <c r="E65" i="2"/>
  <c r="J64" i="2"/>
  <c r="G64" i="2"/>
  <c r="J63" i="2"/>
  <c r="G63" i="2"/>
  <c r="J62" i="2"/>
  <c r="G62" i="2"/>
  <c r="J61" i="2"/>
  <c r="G61" i="2"/>
  <c r="I60" i="2"/>
  <c r="H60" i="2"/>
  <c r="F60" i="2"/>
  <c r="E60" i="2"/>
  <c r="J58" i="2"/>
  <c r="G58" i="2"/>
  <c r="J56" i="2"/>
  <c r="G56" i="2"/>
  <c r="J55" i="2"/>
  <c r="G55" i="2"/>
  <c r="I54" i="2"/>
  <c r="H54" i="2"/>
  <c r="F54" i="2"/>
  <c r="E54" i="2"/>
  <c r="J53" i="2"/>
  <c r="G53" i="2"/>
  <c r="J52" i="2"/>
  <c r="G52" i="2"/>
  <c r="J51" i="2"/>
  <c r="G51" i="2"/>
  <c r="I50" i="2"/>
  <c r="H50" i="2"/>
  <c r="F50" i="2"/>
  <c r="E50" i="2"/>
  <c r="J49" i="2"/>
  <c r="G49" i="2"/>
  <c r="J48" i="2"/>
  <c r="G48" i="2"/>
  <c r="J47" i="2"/>
  <c r="G47" i="2"/>
  <c r="J46" i="2"/>
  <c r="G46" i="2"/>
  <c r="J45" i="2"/>
  <c r="G45" i="2"/>
  <c r="I44" i="2"/>
  <c r="H44" i="2"/>
  <c r="H43" i="2" s="1"/>
  <c r="F44" i="2"/>
  <c r="F43" i="2" s="1"/>
  <c r="E44" i="2"/>
  <c r="G44" i="2" s="1"/>
  <c r="I43" i="2"/>
  <c r="J42" i="2"/>
  <c r="G42" i="2"/>
  <c r="J41" i="2"/>
  <c r="G41" i="2"/>
  <c r="J40" i="2"/>
  <c r="G40" i="2"/>
  <c r="I39" i="2"/>
  <c r="H39" i="2"/>
  <c r="F39" i="2"/>
  <c r="E39" i="2"/>
  <c r="G39" i="2" s="1"/>
  <c r="J38" i="2"/>
  <c r="G38" i="2"/>
  <c r="J37" i="2"/>
  <c r="G37" i="2"/>
  <c r="J36" i="2"/>
  <c r="G36" i="2"/>
  <c r="J35" i="2"/>
  <c r="G35" i="2"/>
  <c r="J34" i="2"/>
  <c r="G34" i="2"/>
  <c r="I33" i="2"/>
  <c r="H33" i="2"/>
  <c r="F33" i="2"/>
  <c r="E33" i="2"/>
  <c r="J32" i="2"/>
  <c r="G32" i="2"/>
  <c r="J31" i="2"/>
  <c r="G31" i="2"/>
  <c r="J30" i="2"/>
  <c r="G30" i="2"/>
  <c r="J29" i="2"/>
  <c r="G29" i="2"/>
  <c r="J28" i="2"/>
  <c r="G28" i="2"/>
  <c r="J27" i="2"/>
  <c r="G27" i="2"/>
  <c r="I26" i="2"/>
  <c r="H26" i="2"/>
  <c r="F26" i="2"/>
  <c r="E26" i="2"/>
  <c r="J25" i="2"/>
  <c r="G25" i="2"/>
  <c r="J24" i="2"/>
  <c r="G24" i="2"/>
  <c r="J23" i="2"/>
  <c r="G23" i="2"/>
  <c r="I22" i="2"/>
  <c r="H22" i="2"/>
  <c r="H21" i="2" s="1"/>
  <c r="F22" i="2"/>
  <c r="F21" i="2" s="1"/>
  <c r="E22" i="2"/>
  <c r="G22" i="2" s="1"/>
  <c r="J20" i="2"/>
  <c r="G20" i="2"/>
  <c r="J19" i="2"/>
  <c r="G19" i="2"/>
  <c r="I18" i="2"/>
  <c r="H18" i="2"/>
  <c r="F18" i="2"/>
  <c r="E18" i="2"/>
  <c r="G18" i="2" s="1"/>
  <c r="J17" i="2"/>
  <c r="G17" i="2"/>
  <c r="J16" i="2"/>
  <c r="G16" i="2"/>
  <c r="I15" i="2"/>
  <c r="H15" i="2"/>
  <c r="F15" i="2"/>
  <c r="E15" i="2"/>
  <c r="G15" i="2" s="1"/>
  <c r="J14" i="2"/>
  <c r="G14" i="2"/>
  <c r="I13" i="2"/>
  <c r="H13" i="2"/>
  <c r="H12" i="2" s="1"/>
  <c r="H11" i="2" s="1"/>
  <c r="F13" i="2"/>
  <c r="E13" i="2"/>
  <c r="G71" i="2" l="1"/>
  <c r="E43" i="2"/>
  <c r="F57" i="2"/>
  <c r="J90" i="2"/>
  <c r="G13" i="2"/>
  <c r="J22" i="2"/>
  <c r="G26" i="2"/>
  <c r="G43" i="2"/>
  <c r="J33" i="2"/>
  <c r="F12" i="2"/>
  <c r="F11" i="2" s="1"/>
  <c r="F10" i="2" s="1"/>
  <c r="J44" i="2"/>
  <c r="G90" i="2"/>
  <c r="J18" i="2"/>
  <c r="E21" i="2"/>
  <c r="G21" i="2" s="1"/>
  <c r="J54" i="2"/>
  <c r="I12" i="2"/>
  <c r="G82" i="2"/>
  <c r="J78" i="2"/>
  <c r="J26" i="2"/>
  <c r="I21" i="2"/>
  <c r="G65" i="2"/>
  <c r="G50" i="2"/>
  <c r="G103" i="2"/>
  <c r="F97" i="2"/>
  <c r="F95" i="2" s="1"/>
  <c r="F77" i="2" s="1"/>
  <c r="G98" i="2"/>
  <c r="J98" i="2"/>
  <c r="G60" i="2"/>
  <c r="J60" i="2"/>
  <c r="J50" i="2"/>
  <c r="J71" i="2"/>
  <c r="J43" i="2"/>
  <c r="J103" i="2"/>
  <c r="J65" i="2"/>
  <c r="J113" i="2"/>
  <c r="J15" i="2"/>
  <c r="J82" i="2"/>
  <c r="G54" i="2"/>
  <c r="E97" i="2"/>
  <c r="I97" i="2"/>
  <c r="E59" i="2"/>
  <c r="I59" i="2"/>
  <c r="H97" i="2"/>
  <c r="H95" i="2" s="1"/>
  <c r="H77" i="2" s="1"/>
  <c r="H59" i="2"/>
  <c r="H57" i="2" s="1"/>
  <c r="H10" i="2" s="1"/>
  <c r="J39" i="2"/>
  <c r="G33" i="2"/>
  <c r="J109" i="2"/>
  <c r="J13" i="2"/>
  <c r="E12" i="2"/>
  <c r="J21" i="2" l="1"/>
  <c r="I11" i="2"/>
  <c r="I10" i="2" s="1"/>
  <c r="G97" i="2"/>
  <c r="F119" i="2"/>
  <c r="H119" i="2"/>
  <c r="H9" i="2"/>
  <c r="J59" i="2"/>
  <c r="I57" i="2"/>
  <c r="F9" i="2"/>
  <c r="G59" i="2"/>
  <c r="E57" i="2"/>
  <c r="G57" i="2" s="1"/>
  <c r="J97" i="2"/>
  <c r="I95" i="2"/>
  <c r="E95" i="2"/>
  <c r="E77" i="2" s="1"/>
  <c r="G12" i="2"/>
  <c r="E11" i="2"/>
  <c r="J11" i="2" s="1"/>
  <c r="J12" i="2"/>
  <c r="G95" i="2" l="1"/>
  <c r="I77" i="2"/>
  <c r="I9" i="2" s="1"/>
  <c r="J95" i="2"/>
  <c r="J57" i="2"/>
  <c r="G11" i="2"/>
  <c r="E10" i="2"/>
  <c r="J10" i="2" s="1"/>
  <c r="G77" i="2"/>
  <c r="J77" i="2" l="1"/>
  <c r="I119" i="2"/>
  <c r="G10" i="2"/>
  <c r="E9" i="2"/>
  <c r="G9" i="2" s="1"/>
  <c r="E119" i="2"/>
  <c r="G119" i="2" l="1"/>
  <c r="J9" i="2"/>
  <c r="J119" i="2"/>
</calcChain>
</file>

<file path=xl/sharedStrings.xml><?xml version="1.0" encoding="utf-8"?>
<sst xmlns="http://schemas.openxmlformats.org/spreadsheetml/2006/main" count="230" uniqueCount="209">
  <si>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</si>
  <si>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</si>
  <si>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</si>
  <si>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</si>
  <si>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</si>
  <si>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</si>
  <si>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</si>
  <si>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</si>
  <si>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</si>
  <si>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</si>
  <si>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</si>
  <si>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</si>
  <si>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</si>
  <si>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</si>
  <si>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</si>
  <si>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</si>
  <si>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</si>
  <si>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</si>
  <si>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</si>
  <si>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</si>
  <si>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</si>
  <si>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</si>
  <si>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</si>
  <si>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</si>
  <si>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</si>
  <si>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</si>
  <si>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</si>
  <si>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</si>
  <si>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</si>
  <si>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</si>
  <si>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</si>
  <si>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</si>
  <si>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</si>
  <si>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</si>
  <si>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</si>
  <si>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</si>
  <si>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</si>
  <si>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</si>
  <si>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</si>
  <si>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</si>
  <si>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</si>
  <si>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</si>
  <si>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</si>
  <si>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</si>
  <si>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</si>
  <si>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</si>
  <si>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</si>
  <si>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</si>
  <si>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</si>
  <si>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</si>
  <si>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</si>
  <si>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</si>
  <si>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</si>
  <si>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</si>
  <si>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</si>
  <si>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</si>
  <si>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</si>
  <si>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</si>
  <si>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</si>
  <si>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</si>
  <si>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</si>
  <si>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</si>
  <si>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</si>
  <si>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</si>
  <si>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</si>
  <si>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</si>
  <si>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</si>
  <si>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</si>
  <si>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</si>
  <si>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</si>
  <si>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</si>
  <si>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</si>
  <si>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</si>
  <si>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</si>
  <si>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</si>
  <si>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</si>
  <si>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</si>
  <si>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</si>
  <si>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</si>
  <si>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</si>
  <si>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</si>
  <si>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</si>
  <si>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</si>
  <si>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</si>
  <si>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</si>
  <si>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</si>
  <si>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</si>
  <si>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</si>
  <si>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</si>
  <si>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</si>
  <si>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</si>
  <si>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</si>
  <si>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</si>
  <si>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</si>
  <si>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</si>
  <si>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</si>
  <si>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</si>
  <si>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</si>
  <si>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</si>
  <si>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</si>
  <si>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</si>
  <si>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</si>
  <si>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</si>
  <si>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</si>
  <si>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</si>
  <si>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</si>
  <si>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</si>
  <si>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</si>
  <si>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</si>
  <si>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</si>
  <si>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</si>
  <si>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</si>
  <si>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</si>
  <si>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</si>
  <si>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</si>
  <si>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</si>
  <si>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</si>
  <si>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</si>
  <si>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</si>
  <si>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</si>
  <si>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</si>
  <si>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</si>
  <si>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</si>
  <si>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</si>
  <si>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</si>
  <si>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</si>
  <si>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</si>
  <si>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</si>
  <si>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</si>
  <si>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</si>
  <si>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</si>
  <si>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</si>
  <si>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</si>
  <si>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</si>
  <si>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</si>
  <si>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</si>
  <si>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</si>
  <si>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</si>
  <si>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</si>
  <si>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</si>
  <si>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</si>
  <si>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</si>
  <si>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</si>
  <si>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</si>
  <si>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</si>
  <si>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</si>
  <si>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</si>
  <si>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</si>
  <si>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</si>
  <si>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</si>
  <si>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</si>
  <si>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</si>
  <si>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</si>
  <si>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</si>
  <si>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</si>
  <si>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</si>
  <si>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</si>
  <si>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</si>
  <si>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</si>
  <si>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</si>
  <si>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</si>
  <si>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</si>
  <si>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</si>
  <si>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</si>
  <si>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</si>
  <si>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</si>
  <si>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</si>
  <si>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</si>
  <si>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</si>
  <si>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</si>
  <si>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</si>
  <si>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</si>
  <si>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</si>
  <si>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</si>
  <si>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</si>
  <si>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</si>
  <si>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</si>
  <si>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</si>
  <si>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</si>
  <si>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</si>
  <si>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</si>
  <si>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</si>
  <si>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</si>
  <si>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</si>
  <si>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</si>
  <si>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</si>
  <si>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</si>
  <si>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</si>
  <si>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</si>
  <si>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</si>
  <si>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</si>
  <si>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</si>
  <si>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</si>
  <si>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</si>
  <si>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</si>
  <si>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</si>
  <si>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</si>
  <si>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</si>
  <si>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</si>
  <si>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</si>
  <si>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</si>
  <si>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</si>
  <si>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</si>
  <si>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</si>
  <si>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</si>
  <si>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</si>
  <si>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Junio de 2025</t>
  </si>
  <si>
    <t>INSTITUTO DE SALUD PUBLICA DEL ESTADO DE GUANAJUATO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</si>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</sst>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 &quot;$&quot;\ * #,##0.00_ ;_ &quot;$&quot;\ * \-#,##0.00_ ;_ &quot;$&quot;\ * &quot;-&quot;??_ ;_ @_ "/>
  </numFmts>
  <fonts count="48" x14ac:knownFonts="1">
    <font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6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0" applyNumberFormat="0" applyAlignment="0" applyProtection="0"/>
    <xf numFmtId="0" fontId="17" fillId="9" borderId="11" applyNumberFormat="0" applyAlignment="0" applyProtection="0"/>
    <xf numFmtId="0" fontId="18" fillId="9" borderId="10" applyNumberFormat="0" applyAlignment="0" applyProtection="0"/>
    <xf numFmtId="0" fontId="19" fillId="0" borderId="12" applyNumberFormat="0" applyFill="0" applyAlignment="0" applyProtection="0"/>
    <xf numFmtId="0" fontId="20" fillId="10" borderId="13" applyNumberFormat="0" applyAlignment="0" applyProtection="0"/>
    <xf numFmtId="0" fontId="21" fillId="0" borderId="0" applyNumberFormat="0" applyFill="0" applyBorder="0" applyAlignment="0" applyProtection="0"/>
    <xf numFmtId="0" fontId="8" fillId="11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25" fillId="12" borderId="0" applyNumberFormat="0" applyBorder="0" applyAlignment="0" applyProtection="0"/>
    <xf numFmtId="164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5" fillId="16" borderId="0" applyNumberFormat="0" applyBorder="0" applyAlignment="0" applyProtection="0"/>
    <xf numFmtId="0" fontId="4" fillId="0" borderId="0"/>
    <xf numFmtId="43" fontId="27" fillId="0" borderId="0" applyFont="0" applyFill="0" applyBorder="0" applyAlignment="0" applyProtection="0"/>
    <xf numFmtId="0" fontId="27" fillId="0" borderId="0"/>
    <xf numFmtId="0" fontId="25" fillId="28" borderId="0" applyNumberFormat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11" borderId="14" applyNumberFormat="0" applyFont="0" applyAlignment="0" applyProtection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38" fillId="9" borderId="11" applyNumberFormat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7" fillId="8" borderId="10" applyNumberFormat="0" applyAlignment="0" applyProtection="0"/>
    <xf numFmtId="0" fontId="40" fillId="0" borderId="12" applyNumberFormat="0" applyFill="0" applyAlignment="0" applyProtection="0"/>
    <xf numFmtId="0" fontId="30" fillId="0" borderId="15" applyNumberFormat="0" applyFill="0" applyAlignment="0" applyProtection="0"/>
    <xf numFmtId="0" fontId="36" fillId="7" borderId="0" applyNumberFormat="0" applyBorder="0" applyAlignment="0" applyProtection="0"/>
    <xf numFmtId="0" fontId="5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26" fillId="10" borderId="13" applyNumberFormat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9" borderId="10" applyNumberFormat="0" applyAlignment="0" applyProtection="0"/>
    <xf numFmtId="43" fontId="27" fillId="0" borderId="0" applyFont="0" applyFill="0" applyBorder="0" applyAlignment="0" applyProtection="0"/>
    <xf numFmtId="0" fontId="27" fillId="0" borderId="0"/>
    <xf numFmtId="0" fontId="35" fillId="6" borderId="0" applyNumberFormat="0" applyBorder="0" applyAlignment="0" applyProtection="0"/>
    <xf numFmtId="43" fontId="8" fillId="0" borderId="0" applyFont="0" applyFill="0" applyBorder="0" applyAlignment="0" applyProtection="0"/>
    <xf numFmtId="0" fontId="33" fillId="0" borderId="9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5" fillId="35" borderId="0" applyNumberFormat="0" applyBorder="0" applyAlignment="0" applyProtection="0"/>
    <xf numFmtId="0" fontId="4" fillId="0" borderId="0"/>
    <xf numFmtId="0" fontId="8" fillId="0" borderId="0"/>
    <xf numFmtId="0" fontId="27" fillId="0" borderId="0"/>
    <xf numFmtId="0" fontId="42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7" fillId="9" borderId="11" applyNumberFormat="0" applyAlignment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43" fillId="7" borderId="0" applyNumberFormat="0" applyBorder="0" applyAlignment="0" applyProtection="0"/>
    <xf numFmtId="0" fontId="16" fillId="8" borderId="10" applyNumberFormat="0" applyAlignment="0" applyProtection="0"/>
    <xf numFmtId="0" fontId="18" fillId="9" borderId="10" applyNumberFormat="0" applyAlignment="0" applyProtection="0"/>
    <xf numFmtId="0" fontId="19" fillId="0" borderId="12" applyNumberFormat="0" applyFill="0" applyAlignment="0" applyProtection="0"/>
    <xf numFmtId="0" fontId="20" fillId="1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4" fillId="35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4" applyNumberFormat="0" applyFont="0" applyAlignment="0" applyProtection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11" borderId="14" applyNumberFormat="0" applyFont="0" applyAlignment="0" applyProtection="0"/>
    <xf numFmtId="0" fontId="10" fillId="0" borderId="7" applyNumberFormat="0" applyFill="0" applyAlignment="0" applyProtection="0"/>
    <xf numFmtId="0" fontId="13" fillId="5" borderId="0" applyNumberFormat="0" applyBorder="0" applyAlignment="0" applyProtection="0"/>
    <xf numFmtId="0" fontId="15" fillId="7" borderId="0" applyNumberFormat="0" applyBorder="0" applyAlignment="0" applyProtection="0"/>
    <xf numFmtId="0" fontId="8" fillId="11" borderId="14" applyNumberFormat="0" applyFont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0" borderId="0"/>
    <xf numFmtId="0" fontId="8" fillId="0" borderId="0"/>
    <xf numFmtId="0" fontId="44" fillId="0" borderId="0"/>
    <xf numFmtId="0" fontId="8" fillId="0" borderId="0"/>
    <xf numFmtId="0" fontId="44" fillId="0" borderId="0"/>
    <xf numFmtId="0" fontId="8" fillId="0" borderId="0"/>
    <xf numFmtId="0" fontId="8" fillId="0" borderId="0"/>
    <xf numFmtId="4" fontId="45" fillId="36" borderId="16" applyNumberFormat="0" applyProtection="0">
      <alignment horizontal="left" vertical="center" indent="1"/>
    </xf>
    <xf numFmtId="4" fontId="46" fillId="36" borderId="0" applyNumberFormat="0" applyProtection="0">
      <alignment horizontal="left" vertical="center" indent="1"/>
    </xf>
    <xf numFmtId="0" fontId="8" fillId="0" borderId="0"/>
    <xf numFmtId="0" fontId="3" fillId="0" borderId="0"/>
    <xf numFmtId="4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8" fillId="0" borderId="0"/>
    <xf numFmtId="0" fontId="27" fillId="0" borderId="0"/>
    <xf numFmtId="0" fontId="29" fillId="0" borderId="0"/>
    <xf numFmtId="0" fontId="4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4" borderId="0" xfId="0" applyFont="1" applyFill="1" applyBorder="1" applyAlignment="1">
      <alignment horizontal="justify" vertical="top"/>
    </xf>
    <xf numFmtId="0" fontId="2" fillId="3" borderId="0" xfId="0" applyFont="1" applyFill="1" applyBorder="1" applyAlignment="1">
      <alignment horizontal="justify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3" borderId="0" xfId="0" applyFont="1" applyFill="1" applyBorder="1" applyAlignment="1">
      <alignment horizontal="justify" vertical="top"/>
    </xf>
    <xf numFmtId="0" fontId="6" fillId="3" borderId="0" xfId="0" applyFont="1" applyFill="1" applyBorder="1"/>
    <xf numFmtId="0" fontId="7" fillId="3" borderId="0" xfId="0" applyFont="1" applyFill="1" applyBorder="1" applyAlignment="1">
      <alignment horizontal="justify" vertical="top"/>
    </xf>
    <xf numFmtId="0" fontId="6" fillId="3" borderId="0" xfId="0" applyFont="1" applyFill="1" applyBorder="1" applyAlignment="1">
      <alignment horizontal="justify" vertical="top"/>
    </xf>
    <xf numFmtId="0" fontId="1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0" borderId="0" xfId="0" applyFont="1"/>
    <xf numFmtId="3" fontId="1" fillId="4" borderId="2" xfId="1" applyNumberFormat="1" applyFont="1" applyFill="1" applyBorder="1"/>
    <xf numFmtId="3" fontId="2" fillId="4" borderId="2" xfId="1" applyNumberFormat="1" applyFont="1" applyFill="1" applyBorder="1"/>
    <xf numFmtId="3" fontId="1" fillId="3" borderId="4" xfId="1" applyNumberFormat="1" applyFont="1" applyFill="1" applyBorder="1" applyAlignment="1" applyProtection="1">
      <protection locked="0"/>
    </xf>
    <xf numFmtId="3" fontId="2" fillId="0" borderId="6" xfId="1" applyNumberFormat="1" applyFont="1" applyBorder="1"/>
    <xf numFmtId="3" fontId="4" fillId="0" borderId="0" xfId="1" applyNumberFormat="1" applyFont="1"/>
    <xf numFmtId="3" fontId="5" fillId="0" borderId="0" xfId="1" applyNumberFormat="1" applyFont="1" applyAlignment="1">
      <alignment horizontal="center"/>
    </xf>
    <xf numFmtId="3" fontId="2" fillId="0" borderId="0" xfId="1" applyNumberFormat="1" applyFont="1"/>
    <xf numFmtId="3" fontId="1" fillId="3" borderId="4" xfId="1" applyNumberFormat="1" applyFont="1" applyFill="1" applyBorder="1" applyAlignment="1">
      <alignment horizontal="center"/>
    </xf>
    <xf numFmtId="3" fontId="1" fillId="0" borderId="2" xfId="1" applyNumberFormat="1" applyFont="1" applyBorder="1"/>
    <xf numFmtId="3" fontId="1" fillId="3" borderId="0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2" fillId="0" borderId="2" xfId="1" applyNumberFormat="1" applyFont="1" applyBorder="1"/>
    <xf numFmtId="0" fontId="2" fillId="0" borderId="0" xfId="0" applyFont="1"/>
    <xf numFmtId="0" fontId="6" fillId="3" borderId="0" xfId="0" applyFont="1" applyFill="1" applyBorder="1"/>
    <xf numFmtId="0" fontId="2" fillId="0" borderId="0" xfId="0" applyFont="1"/>
    <xf numFmtId="0" fontId="1" fillId="3" borderId="0" xfId="0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justify"/>
    </xf>
    <xf numFmtId="0" fontId="23" fillId="0" borderId="0" xfId="0" applyFont="1" applyFill="1" applyBorder="1" applyAlignment="1">
      <alignment horizontal="justify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3" fontId="1" fillId="3" borderId="21" xfId="1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3" fontId="1" fillId="2" borderId="23" xfId="1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3" fontId="1" fillId="2" borderId="25" xfId="1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justify" vertical="top"/>
    </xf>
    <xf numFmtId="3" fontId="1" fillId="2" borderId="25" xfId="1" applyNumberFormat="1" applyFont="1" applyFill="1" applyBorder="1"/>
    <xf numFmtId="0" fontId="1" fillId="4" borderId="24" xfId="0" applyFont="1" applyFill="1" applyBorder="1" applyAlignment="1">
      <alignment horizontal="justify" vertical="top"/>
    </xf>
    <xf numFmtId="3" fontId="1" fillId="4" borderId="21" xfId="1" applyNumberFormat="1" applyFont="1" applyFill="1" applyBorder="1"/>
    <xf numFmtId="0" fontId="1" fillId="0" borderId="24" xfId="0" applyFont="1" applyBorder="1" applyAlignment="1">
      <alignment horizontal="justify" vertical="top"/>
    </xf>
    <xf numFmtId="3" fontId="1" fillId="0" borderId="21" xfId="1" applyNumberFormat="1" applyFont="1" applyBorder="1"/>
    <xf numFmtId="0" fontId="2" fillId="0" borderId="24" xfId="0" applyFont="1" applyBorder="1" applyAlignment="1">
      <alignment horizontal="justify" vertical="top"/>
    </xf>
    <xf numFmtId="3" fontId="2" fillId="0" borderId="21" xfId="1" applyNumberFormat="1" applyFont="1" applyBorder="1"/>
    <xf numFmtId="0" fontId="1" fillId="3" borderId="24" xfId="0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justify" vertical="top"/>
    </xf>
    <xf numFmtId="3" fontId="2" fillId="4" borderId="21" xfId="1" applyNumberFormat="1" applyFont="1" applyFill="1" applyBorder="1"/>
    <xf numFmtId="3" fontId="1" fillId="4" borderId="27" xfId="1" applyNumberFormat="1" applyFont="1" applyFill="1" applyBorder="1"/>
    <xf numFmtId="0" fontId="2" fillId="0" borderId="28" xfId="0" applyFont="1" applyBorder="1" applyAlignment="1">
      <alignment horizontal="justify" vertical="top"/>
    </xf>
    <xf numFmtId="0" fontId="1" fillId="2" borderId="29" xfId="0" applyFont="1" applyFill="1" applyBorder="1" applyAlignment="1">
      <alignment horizontal="justify" vertical="top"/>
    </xf>
    <xf numFmtId="0" fontId="1" fillId="2" borderId="30" xfId="0" applyFont="1" applyFill="1" applyBorder="1" applyAlignment="1">
      <alignment horizontal="justify" vertical="top"/>
    </xf>
    <xf numFmtId="3" fontId="1" fillId="2" borderId="31" xfId="1" applyNumberFormat="1" applyFont="1" applyFill="1" applyBorder="1"/>
    <xf numFmtId="3" fontId="1" fillId="2" borderId="32" xfId="1" applyNumberFormat="1" applyFont="1" applyFill="1" applyBorder="1"/>
  </cellXfs>
  <cellStyles count="236">
    <cellStyle name="20% - Énfasis1" xfId="20" builtinId="30" customBuiltin="1"/>
    <cellStyle name="20% - Énfasis1 2" xfId="82" xr:uid="{00000000-0005-0000-0000-000001000000}"/>
    <cellStyle name="20% - Énfasis1 2 2" xfId="177" xr:uid="{00000000-0005-0000-0000-000002000000}"/>
    <cellStyle name="20% - Énfasis1 2 3" xfId="210" xr:uid="{00000000-0005-0000-0000-000032000000}"/>
    <cellStyle name="20% - Énfasis1 3" xfId="150" xr:uid="{00000000-0005-0000-0000-000003000000}"/>
    <cellStyle name="20% - Énfasis1 4" xfId="178" xr:uid="{00000000-0005-0000-0000-000004000000}"/>
    <cellStyle name="20% - Énfasis1 5" xfId="104" xr:uid="{00000000-0005-0000-0000-000049000000}"/>
    <cellStyle name="20% - Énfasis2" xfId="24" builtinId="34" customBuiltin="1"/>
    <cellStyle name="20% - Énfasis2 2" xfId="154" xr:uid="{00000000-0005-0000-0000-000006000000}"/>
    <cellStyle name="20% - Énfasis2 3" xfId="180" xr:uid="{00000000-0005-0000-0000-000007000000}"/>
    <cellStyle name="20% - Énfasis2 4" xfId="108" xr:uid="{00000000-0005-0000-0000-00004E000000}"/>
    <cellStyle name="20% - Énfasis3" xfId="28" builtinId="38" customBuiltin="1"/>
    <cellStyle name="20% - Énfasis3 2" xfId="158" xr:uid="{00000000-0005-0000-0000-000009000000}"/>
    <cellStyle name="20% - Énfasis3 3" xfId="182" xr:uid="{00000000-0005-0000-0000-00000A000000}"/>
    <cellStyle name="20% - Énfasis3 4" xfId="112" xr:uid="{00000000-0005-0000-0000-000051000000}"/>
    <cellStyle name="20% - Énfasis4" xfId="32" builtinId="42" customBuiltin="1"/>
    <cellStyle name="20% - Énfasis4 2" xfId="162" xr:uid="{00000000-0005-0000-0000-00000C000000}"/>
    <cellStyle name="20% - Énfasis4 3" xfId="184" xr:uid="{00000000-0005-0000-0000-00000D000000}"/>
    <cellStyle name="20% - Énfasis4 4" xfId="116" xr:uid="{00000000-0005-0000-0000-000054000000}"/>
    <cellStyle name="20% - Énfasis5" xfId="36" builtinId="46" customBuiltin="1"/>
    <cellStyle name="20% - Énfasis5 2" xfId="166" xr:uid="{00000000-0005-0000-0000-00000F000000}"/>
    <cellStyle name="20% - Énfasis5 3" xfId="186" xr:uid="{00000000-0005-0000-0000-000010000000}"/>
    <cellStyle name="20% - Énfasis5 4" xfId="119" xr:uid="{00000000-0005-0000-0000-000057000000}"/>
    <cellStyle name="20% - Énfasis6" xfId="40" builtinId="50" customBuiltin="1"/>
    <cellStyle name="20% - Énfasis6 2" xfId="170" xr:uid="{00000000-0005-0000-0000-000012000000}"/>
    <cellStyle name="20% - Énfasis6 3" xfId="188" xr:uid="{00000000-0005-0000-0000-000013000000}"/>
    <cellStyle name="20% - Énfasis6 4" xfId="123" xr:uid="{00000000-0005-0000-0000-00005A000000}"/>
    <cellStyle name="40% - Énfasis1" xfId="21" builtinId="31" customBuiltin="1"/>
    <cellStyle name="40% - Énfasis1 2" xfId="151" xr:uid="{00000000-0005-0000-0000-000015000000}"/>
    <cellStyle name="40% - Énfasis1 3" xfId="179" xr:uid="{00000000-0005-0000-0000-000016000000}"/>
    <cellStyle name="40% - Énfasis1 4" xfId="105" xr:uid="{00000000-0005-0000-0000-00005D000000}"/>
    <cellStyle name="40% - Énfasis2" xfId="25" builtinId="35" customBuiltin="1"/>
    <cellStyle name="40% - Énfasis2 2" xfId="155" xr:uid="{00000000-0005-0000-0000-000018000000}"/>
    <cellStyle name="40% - Énfasis2 3" xfId="181" xr:uid="{00000000-0005-0000-0000-000019000000}"/>
    <cellStyle name="40% - Énfasis2 4" xfId="109" xr:uid="{00000000-0005-0000-0000-000060000000}"/>
    <cellStyle name="40% - Énfasis3" xfId="29" builtinId="39" customBuiltin="1"/>
    <cellStyle name="40% - Énfasis3 2" xfId="159" xr:uid="{00000000-0005-0000-0000-00001B000000}"/>
    <cellStyle name="40% - Énfasis3 3" xfId="183" xr:uid="{00000000-0005-0000-0000-00001C000000}"/>
    <cellStyle name="40% - Énfasis3 4" xfId="113" xr:uid="{00000000-0005-0000-0000-000063000000}"/>
    <cellStyle name="40% - Énfasis4" xfId="33" builtinId="43" customBuiltin="1"/>
    <cellStyle name="40% - Énfasis4 2" xfId="163" xr:uid="{00000000-0005-0000-0000-00001E000000}"/>
    <cellStyle name="40% - Énfasis4 3" xfId="185" xr:uid="{00000000-0005-0000-0000-00001F000000}"/>
    <cellStyle name="40% - Énfasis4 4" xfId="117" xr:uid="{00000000-0005-0000-0000-000066000000}"/>
    <cellStyle name="40% - Énfasis5" xfId="37" builtinId="47" customBuiltin="1"/>
    <cellStyle name="40% - Énfasis5 2" xfId="167" xr:uid="{00000000-0005-0000-0000-000021000000}"/>
    <cellStyle name="40% - Énfasis5 3" xfId="187" xr:uid="{00000000-0005-0000-0000-000022000000}"/>
    <cellStyle name="40% - Énfasis5 4" xfId="120" xr:uid="{00000000-0005-0000-0000-000069000000}"/>
    <cellStyle name="40% - Énfasis6" xfId="41" builtinId="51" customBuiltin="1"/>
    <cellStyle name="40% - Énfasis6 2" xfId="171" xr:uid="{00000000-0005-0000-0000-000024000000}"/>
    <cellStyle name="40% - Énfasis6 3" xfId="189" xr:uid="{00000000-0005-0000-0000-000025000000}"/>
    <cellStyle name="40% - Énfasis6 4" xfId="124" xr:uid="{00000000-0005-0000-0000-00006C000000}"/>
    <cellStyle name="60% - Énfasis1" xfId="22" builtinId="32" customBuiltin="1"/>
    <cellStyle name="60% - Énfasis1 2" xfId="152" xr:uid="{00000000-0005-0000-0000-000027000000}"/>
    <cellStyle name="60% - Énfasis1 2 2" xfId="211" xr:uid="{00000000-0005-0000-0000-00003E000000}"/>
    <cellStyle name="60% - Énfasis1 3" xfId="106" xr:uid="{00000000-0005-0000-0000-00006F000000}"/>
    <cellStyle name="60% - Énfasis2" xfId="26" builtinId="36" customBuiltin="1"/>
    <cellStyle name="60% - Énfasis2 2" xfId="156" xr:uid="{00000000-0005-0000-0000-000029000000}"/>
    <cellStyle name="60% - Énfasis2 2 2" xfId="212" xr:uid="{00000000-0005-0000-0000-00003F000000}"/>
    <cellStyle name="60% - Énfasis2 3" xfId="110" xr:uid="{00000000-0005-0000-0000-000071000000}"/>
    <cellStyle name="60% - Énfasis3" xfId="30" builtinId="40" customBuiltin="1"/>
    <cellStyle name="60% - Énfasis3 2" xfId="160" xr:uid="{00000000-0005-0000-0000-00002B000000}"/>
    <cellStyle name="60% - Énfasis3 2 2" xfId="213" xr:uid="{00000000-0005-0000-0000-000040000000}"/>
    <cellStyle name="60% - Énfasis3 3" xfId="114" xr:uid="{00000000-0005-0000-0000-000073000000}"/>
    <cellStyle name="60% - Énfasis4" xfId="34" builtinId="44" customBuiltin="1"/>
    <cellStyle name="60% - Énfasis4 2" xfId="164" xr:uid="{00000000-0005-0000-0000-00002D000000}"/>
    <cellStyle name="60% - Énfasis4 2 2" xfId="214" xr:uid="{00000000-0005-0000-0000-000041000000}"/>
    <cellStyle name="60% - Énfasis4 3" xfId="118" xr:uid="{00000000-0005-0000-0000-000075000000}"/>
    <cellStyle name="60% - Énfasis5" xfId="38" builtinId="48" customBuiltin="1"/>
    <cellStyle name="60% - Énfasis5 2" xfId="168" xr:uid="{00000000-0005-0000-0000-00002F000000}"/>
    <cellStyle name="60% - Énfasis5 2 2" xfId="215" xr:uid="{00000000-0005-0000-0000-000042000000}"/>
    <cellStyle name="60% - Énfasis5 3" xfId="121" xr:uid="{00000000-0005-0000-0000-000077000000}"/>
    <cellStyle name="60% - Énfasis6" xfId="42" builtinId="52" customBuiltin="1"/>
    <cellStyle name="60% - Énfasis6 2" xfId="172" xr:uid="{00000000-0005-0000-0000-000031000000}"/>
    <cellStyle name="60% - Énfasis6 2 2" xfId="216" xr:uid="{00000000-0005-0000-0000-000043000000}"/>
    <cellStyle name="60% - Énfasis6 3" xfId="125" xr:uid="{00000000-0005-0000-0000-000079000000}"/>
    <cellStyle name="Buena 2" xfId="139" xr:uid="{00000000-0005-0000-0000-000033000000}"/>
    <cellStyle name="Bueno" xfId="7" builtinId="26" customBuiltin="1"/>
    <cellStyle name="Bueno 2" xfId="91" xr:uid="{00000000-0005-0000-0000-00007C000000}"/>
    <cellStyle name="Bueno 2 2" xfId="207" xr:uid="{00000000-0005-0000-0000-000044000000}"/>
    <cellStyle name="Cálculo" xfId="12" builtinId="22" customBuiltin="1"/>
    <cellStyle name="Cálculo 2" xfId="143" xr:uid="{00000000-0005-0000-0000-000035000000}"/>
    <cellStyle name="Cálculo 3" xfId="95" xr:uid="{00000000-0005-0000-0000-00007D000000}"/>
    <cellStyle name="Celda de comprobación" xfId="14" builtinId="23" customBuiltin="1"/>
    <cellStyle name="Celda de comprobación 2" xfId="145" xr:uid="{00000000-0005-0000-0000-000037000000}"/>
    <cellStyle name="Celda de comprobación 3" xfId="92" xr:uid="{00000000-0005-0000-0000-00007F000000}"/>
    <cellStyle name="Celda vinculada" xfId="13" builtinId="24" customBuiltin="1"/>
    <cellStyle name="Celda vinculada 2" xfId="144" xr:uid="{00000000-0005-0000-0000-000039000000}"/>
    <cellStyle name="Celda vinculada 3" xfId="87" xr:uid="{00000000-0005-0000-0000-000081000000}"/>
    <cellStyle name="Encabezado 1" xfId="3" builtinId="16" customBuiltin="1"/>
    <cellStyle name="Encabezado 1 2" xfId="84" xr:uid="{00000000-0005-0000-0000-000083000000}"/>
    <cellStyle name="Encabezado 1 2 2" xfId="206" xr:uid="{00000000-0005-0000-0000-000048000000}"/>
    <cellStyle name="Encabezado 4" xfId="6" builtinId="19" customBuiltin="1"/>
    <cellStyle name="Encabezado 4 2" xfId="131" xr:uid="{00000000-0005-0000-0000-00003B000000}"/>
    <cellStyle name="Encabezado 4 3" xfId="93" xr:uid="{00000000-0005-0000-0000-000084000000}"/>
    <cellStyle name="Énfasis1" xfId="19" builtinId="29" customBuiltin="1"/>
    <cellStyle name="Énfasis1 2" xfId="47" xr:uid="{C1BD77A5-2756-4DFF-BDA7-4E36B9E08C65}"/>
    <cellStyle name="Énfasis1 3" xfId="149" xr:uid="{00000000-0005-0000-0000-00003E000000}"/>
    <cellStyle name="Énfasis2" xfId="23" builtinId="33" customBuiltin="1"/>
    <cellStyle name="Énfasis2 2" xfId="68" xr:uid="{00000000-0005-0000-0000-000030000000}"/>
    <cellStyle name="Énfasis2 2 2" xfId="153" xr:uid="{00000000-0005-0000-0000-000040000000}"/>
    <cellStyle name="Énfasis2 3" xfId="107" xr:uid="{00000000-0005-0000-0000-000087000000}"/>
    <cellStyle name="Énfasis3" xfId="27" builtinId="37" customBuiltin="1"/>
    <cellStyle name="Énfasis3 2" xfId="157" xr:uid="{00000000-0005-0000-0000-000042000000}"/>
    <cellStyle name="Énfasis3 3" xfId="111" xr:uid="{00000000-0005-0000-0000-000089000000}"/>
    <cellStyle name="Énfasis4" xfId="31" builtinId="41" customBuiltin="1"/>
    <cellStyle name="Énfasis4 2" xfId="161" xr:uid="{00000000-0005-0000-0000-000044000000}"/>
    <cellStyle name="Énfasis4 3" xfId="115" xr:uid="{00000000-0005-0000-0000-00008B000000}"/>
    <cellStyle name="Énfasis5" xfId="35" builtinId="45" customBuiltin="1"/>
    <cellStyle name="Énfasis5 2" xfId="72" xr:uid="{00000000-0005-0000-0000-000030000000}"/>
    <cellStyle name="Énfasis5 2 2" xfId="165" xr:uid="{00000000-0005-0000-0000-000046000000}"/>
    <cellStyle name="Énfasis6" xfId="39" builtinId="49" customBuiltin="1"/>
    <cellStyle name="Énfasis6 2" xfId="169" xr:uid="{00000000-0005-0000-0000-000048000000}"/>
    <cellStyle name="Énfasis6 3" xfId="122" xr:uid="{00000000-0005-0000-0000-00008E000000}"/>
    <cellStyle name="Entrada" xfId="10" builtinId="20" customBuiltin="1"/>
    <cellStyle name="Entrada 2" xfId="142" xr:uid="{00000000-0005-0000-0000-00004A000000}"/>
    <cellStyle name="Entrada 3" xfId="86" xr:uid="{00000000-0005-0000-0000-000090000000}"/>
    <cellStyle name="Euro" xfId="48" xr:uid="{00000000-0005-0000-0000-000000000000}"/>
    <cellStyle name="Hipervínculo 2" xfId="234" xr:uid="{00000000-0005-0000-0000-000020000000}"/>
    <cellStyle name="Incorrecto" xfId="8" builtinId="27" customBuiltin="1"/>
    <cellStyle name="Incorrecto 2" xfId="140" xr:uid="{00000000-0005-0000-0000-00004D000000}"/>
    <cellStyle name="Incorrecto 3" xfId="98" xr:uid="{00000000-0005-0000-0000-000092000000}"/>
    <cellStyle name="Millares" xfId="1" builtinId="3"/>
    <cellStyle name="Millares 10" xfId="44" xr:uid="{00000000-0005-0000-0000-000087000000}"/>
    <cellStyle name="Millares 11" xfId="43" xr:uid="{00000000-0005-0000-0000-000087000000}"/>
    <cellStyle name="Millares 2" xfId="49" xr:uid="{00000000-0005-0000-0000-000001000000}"/>
    <cellStyle name="Millares 2 2" xfId="50" xr:uid="{00000000-0005-0000-0000-000002000000}"/>
    <cellStyle name="Millares 2 2 2" xfId="103" xr:uid="{00000000-0005-0000-0000-000003000000}"/>
    <cellStyle name="Millares 2 2 3" xfId="65" xr:uid="{00000000-0005-0000-0000-000002000000}"/>
    <cellStyle name="Millares 2 2 4" xfId="81" xr:uid="{00000000-0005-0000-0000-000003000000}"/>
    <cellStyle name="Millares 2 2 5" xfId="235" xr:uid="{00000000-0005-0000-0000-000033000000}"/>
    <cellStyle name="Millares 2 3" xfId="51" xr:uid="{00000000-0005-0000-0000-000003000000}"/>
    <cellStyle name="Millares 2 3 2" xfId="229" xr:uid="{00000000-0005-0000-0000-000003000000}"/>
    <cellStyle name="Millares 2 3 3" xfId="96" xr:uid="{00000000-0005-0000-0000-000031000000}"/>
    <cellStyle name="Millares 2 4" xfId="173" xr:uid="{00000000-0005-0000-0000-00004F000000}"/>
    <cellStyle name="Millares 2 5" xfId="70" xr:uid="{00000000-0005-0000-0000-00002F000000}"/>
    <cellStyle name="Millares 3" xfId="52" xr:uid="{00000000-0005-0000-0000-000004000000}"/>
    <cellStyle name="Millares 3 2" xfId="102" xr:uid="{00000000-0005-0000-0000-000004000000}"/>
    <cellStyle name="Millares 3 3" xfId="203" xr:uid="{00000000-0005-0000-0000-000050000000}"/>
    <cellStyle name="Millares 4" xfId="45" xr:uid="{00000000-0005-0000-0000-000031000000}"/>
    <cellStyle name="Millares 4 2" xfId="101" xr:uid="{00000000-0005-0000-0000-000035000000}"/>
    <cellStyle name="Millares 5" xfId="76" xr:uid="{00000000-0005-0000-0000-000030000000}"/>
    <cellStyle name="Millares 5 2" xfId="99" xr:uid="{00000000-0005-0000-0000-000030000000}"/>
    <cellStyle name="Millares 6" xfId="75" xr:uid="{00000000-0005-0000-0000-000038000000}"/>
    <cellStyle name="Millares 7" xfId="67" xr:uid="{00000000-0005-0000-0000-00007D000000}"/>
    <cellStyle name="Millares 8" xfId="66" xr:uid="{00000000-0005-0000-0000-00007D000000}"/>
    <cellStyle name="Millares 9" xfId="64" xr:uid="{00000000-0005-0000-0000-000087000000}"/>
    <cellStyle name="Moneda 2" xfId="53" xr:uid="{00000000-0005-0000-0000-000005000000}"/>
    <cellStyle name="Moneda 2 2" xfId="228" xr:uid="{00000000-0005-0000-0000-000005000000}"/>
    <cellStyle name="Moneda 2 3" xfId="204" xr:uid="{00000000-0005-0000-0000-000051000000}"/>
    <cellStyle name="Neutral" xfId="9" builtinId="28" customBuiltin="1"/>
    <cellStyle name="Neutral 2" xfId="141" xr:uid="{00000000-0005-0000-0000-000053000000}"/>
    <cellStyle name="Neutral 2 2" xfId="208" xr:uid="{00000000-0005-0000-0000-000055000000}"/>
    <cellStyle name="Neutral 3" xfId="89" xr:uid="{00000000-0005-0000-0000-000097000000}"/>
    <cellStyle name="Normal" xfId="0" builtinId="0"/>
    <cellStyle name="Normal 10" xfId="202" xr:uid="{00000000-0005-0000-0000-000055000000}"/>
    <cellStyle name="Normal 2" xfId="54" xr:uid="{00000000-0005-0000-0000-000007000000}"/>
    <cellStyle name="Normal 2 2" xfId="55" xr:uid="{00000000-0005-0000-0000-000008000000}"/>
    <cellStyle name="Normal 2 2 2" xfId="77" xr:uid="{06AAB752-2981-4002-BC7E-ACA3E4D1B2D7}"/>
    <cellStyle name="Normal 2 3" xfId="97" xr:uid="{4F798483-0F93-4F5A-819A-B3AA10DC2CE3}"/>
    <cellStyle name="Normal 2 3 2" xfId="221" xr:uid="{00000000-0005-0000-0000-000003000000}"/>
    <cellStyle name="Normal 2 4" xfId="190" xr:uid="{00000000-0005-0000-0000-000059000000}"/>
    <cellStyle name="Normal 2 4 2" xfId="219" xr:uid="{00000000-0005-0000-0000-000001000000}"/>
    <cellStyle name="Normal 2 5" xfId="126" xr:uid="{00000000-0005-0000-0000-000056000000}"/>
    <cellStyle name="Normal 2 5 2" xfId="217" xr:uid="{1B4AD92B-60FB-4B90-AE81-922430885795}"/>
    <cellStyle name="Normal 3" xfId="56" xr:uid="{00000000-0005-0000-0000-000009000000}"/>
    <cellStyle name="Normal 3 2" xfId="69" xr:uid="{A79B12C5-63AB-4CDB-A7C7-0F4A14A8835A}"/>
    <cellStyle name="Normal 3 2 2" xfId="74" xr:uid="{FE08EF98-55C7-436D-82D7-A52F501999F6}"/>
    <cellStyle name="Normal 3 2 2 2" xfId="46" xr:uid="{D693DA32-CC45-4DC8-9761-30A6B55806FA}"/>
    <cellStyle name="Normal 3 2 3" xfId="200" xr:uid="{00000000-0005-0000-0000-00005E000000}"/>
    <cellStyle name="Normal 3 2 3 2" xfId="222" xr:uid="{00000000-0005-0000-0000-000005000000}"/>
    <cellStyle name="Normal 3 3" xfId="192" xr:uid="{00000000-0005-0000-0000-00005F000000}"/>
    <cellStyle name="Normal 3 3 2" xfId="223" xr:uid="{00000000-0005-0000-0000-000006000000}"/>
    <cellStyle name="Normal 3 4" xfId="220" xr:uid="{00000000-0005-0000-0000-000007000000}"/>
    <cellStyle name="Normal 3 5" xfId="233" xr:uid="{00000000-0005-0000-0000-000009000000}"/>
    <cellStyle name="Normal 3 6" xfId="175" xr:uid="{00000000-0005-0000-0000-000060000000}"/>
    <cellStyle name="Normal 3 7" xfId="71" xr:uid="{00000000-0005-0000-0000-000032000000}"/>
    <cellStyle name="Normal 4" xfId="57" xr:uid="{00000000-0005-0000-0000-00000A000000}"/>
    <cellStyle name="Normal 4 2" xfId="58" xr:uid="{00000000-0005-0000-0000-00000B000000}"/>
    <cellStyle name="Normal 4 2 2" xfId="79" xr:uid="{00000000-0005-0000-0000-00000B000000}"/>
    <cellStyle name="Normal 4 2 2 2" xfId="197" xr:uid="{00000000-0005-0000-0000-000064000000}"/>
    <cellStyle name="Normal 4 2 3" xfId="194" xr:uid="{00000000-0005-0000-0000-000065000000}"/>
    <cellStyle name="Normal 4 2 4" xfId="230" xr:uid="{00000000-0005-0000-0000-00000B000000}"/>
    <cellStyle name="Normal 4 2 5" xfId="78" xr:uid="{00000000-0005-0000-0000-00000A000000}"/>
    <cellStyle name="Normal 4 3" xfId="134" xr:uid="{00000000-0005-0000-0000-000066000000}"/>
    <cellStyle name="Normal 4 3 2" xfId="196" xr:uid="{00000000-0005-0000-0000-000067000000}"/>
    <cellStyle name="Normal 4 4" xfId="136" xr:uid="{00000000-0005-0000-0000-000068000000}"/>
    <cellStyle name="Normal 4 4 2" xfId="199" xr:uid="{00000000-0005-0000-0000-000069000000}"/>
    <cellStyle name="Normal 4 5" xfId="176" xr:uid="{00000000-0005-0000-0000-00006A000000}"/>
    <cellStyle name="Normal 4 6" xfId="218" xr:uid="{00000000-0005-0000-0000-000008000000}"/>
    <cellStyle name="Normal 5" xfId="59" xr:uid="{00000000-0005-0000-0000-00000C000000}"/>
    <cellStyle name="Normal 5 2" xfId="60" xr:uid="{00000000-0005-0000-0000-00000D000000}"/>
    <cellStyle name="Normal 5 3" xfId="232" xr:uid="{00000000-0005-0000-0000-00000C000000}"/>
    <cellStyle name="Normal 5 4" xfId="127" xr:uid="{00000000-0005-0000-0000-00006B000000}"/>
    <cellStyle name="Normal 6" xfId="61" xr:uid="{00000000-0005-0000-0000-00000E000000}"/>
    <cellStyle name="Normal 6 2" xfId="62" xr:uid="{00000000-0005-0000-0000-00000F000000}"/>
    <cellStyle name="Normal 6 2 2" xfId="226" xr:uid="{00000000-0005-0000-0000-00000F000000}"/>
    <cellStyle name="Normal 6 2 3" xfId="193" xr:uid="{00000000-0005-0000-0000-00006D000000}"/>
    <cellStyle name="Normal 6 3" xfId="231" xr:uid="{00000000-0005-0000-0000-00000E000000}"/>
    <cellStyle name="Normal 6 4" xfId="128" xr:uid="{00000000-0005-0000-0000-00006C000000}"/>
    <cellStyle name="Normal 7" xfId="133" xr:uid="{00000000-0005-0000-0000-00006E000000}"/>
    <cellStyle name="Normal 7 2" xfId="195" xr:uid="{00000000-0005-0000-0000-00006F000000}"/>
    <cellStyle name="Normal 7 3" xfId="227" xr:uid="{00000000-0005-0000-0000-000038000000}"/>
    <cellStyle name="Normal 7 5" xfId="174" xr:uid="{00000000-0005-0000-0000-000070000000}"/>
    <cellStyle name="Normal 8" xfId="135" xr:uid="{00000000-0005-0000-0000-000071000000}"/>
    <cellStyle name="Normal 8 2" xfId="198" xr:uid="{00000000-0005-0000-0000-000072000000}"/>
    <cellStyle name="Normal 9" xfId="73" xr:uid="{3C730C9C-2A49-440B-9D47-7B0DE60D59D4}"/>
    <cellStyle name="Normal 9 2" xfId="201" xr:uid="{00000000-0005-0000-0000-000074000000}"/>
    <cellStyle name="Notas" xfId="16" builtinId="10" customBuiltin="1"/>
    <cellStyle name="Notas 2" xfId="80" xr:uid="{00000000-0005-0000-0000-00000D000000}"/>
    <cellStyle name="Notas 2 2" xfId="191" xr:uid="{00000000-0005-0000-0000-000077000000}"/>
    <cellStyle name="Notas 2 3" xfId="205" xr:uid="{00000000-0005-0000-0000-000078000000}"/>
    <cellStyle name="Notas 3" xfId="209" xr:uid="{00000000-0005-0000-0000-000065000000}"/>
    <cellStyle name="Porcentual 2" xfId="63" xr:uid="{00000000-0005-0000-0000-000010000000}"/>
    <cellStyle name="Salida" xfId="11" builtinId="21" customBuiltin="1"/>
    <cellStyle name="Salida 2" xfId="132" xr:uid="{00000000-0005-0000-0000-00007A000000}"/>
    <cellStyle name="Salida 3" xfId="83" xr:uid="{00000000-0005-0000-0000-0000B2000000}"/>
    <cellStyle name="SAPBEXchaText" xfId="225" xr:uid="{00000000-0005-0000-0000-000009000000}"/>
    <cellStyle name="SAPBEXstdItem" xfId="224" xr:uid="{00000000-0005-0000-0000-00000A000000}"/>
    <cellStyle name="Texto de advertencia" xfId="15" builtinId="11" customBuiltin="1"/>
    <cellStyle name="Texto de advertencia 2" xfId="146" xr:uid="{00000000-0005-0000-0000-00007C000000}"/>
    <cellStyle name="Texto de advertencia 3" xfId="90" xr:uid="{00000000-0005-0000-0000-0000B4000000}"/>
    <cellStyle name="Texto explicativo" xfId="17" builtinId="53" customBuiltin="1"/>
    <cellStyle name="Texto explicativo 2" xfId="147" xr:uid="{00000000-0005-0000-0000-00007E000000}"/>
    <cellStyle name="Texto explicativo 3" xfId="94" xr:uid="{00000000-0005-0000-0000-0000B6000000}"/>
    <cellStyle name="Título" xfId="2" builtinId="15" customBuiltin="1"/>
    <cellStyle name="Título 1 2" xfId="130" xr:uid="{00000000-0005-0000-0000-000081000000}"/>
    <cellStyle name="Título 2" xfId="4" builtinId="17" customBuiltin="1"/>
    <cellStyle name="Título 2 2" xfId="137" xr:uid="{00000000-0005-0000-0000-000083000000}"/>
    <cellStyle name="Título 2 3" xfId="85" xr:uid="{00000000-0005-0000-0000-0000B9000000}"/>
    <cellStyle name="Título 3" xfId="5" builtinId="18" customBuiltin="1"/>
    <cellStyle name="Título 3 2" xfId="138" xr:uid="{00000000-0005-0000-0000-000085000000}"/>
    <cellStyle name="Título 3 3" xfId="100" xr:uid="{00000000-0005-0000-0000-0000BB000000}"/>
    <cellStyle name="Título 4" xfId="129" xr:uid="{00000000-0005-0000-0000-000086000000}"/>
    <cellStyle name="Total" xfId="18" builtinId="25" customBuiltin="1"/>
    <cellStyle name="Total 2" xfId="148" xr:uid="{00000000-0005-0000-0000-000088000000}"/>
    <cellStyle name="Total 3" xfId="88" xr:uid="{00000000-0005-0000-0000-0000BE000000}"/>
  </cellStyles>
  <dxfs count="0"/>
  <tableStyles count="3" defaultTableStyle="TableStyleMedium9" defaultPivotStyle="PivotStyleLight16">
    <tableStyle name="Estilo de tabla dinámica 1" table="0" count="0" xr9:uid="{2E96E905-BD36-40FC-A11E-60682403B0E5}"/>
    <tableStyle name="Estilo de tabla dinámica 2" table="0" count="0" xr9:uid="{482BBA57-00FD-48FA-A4E7-3A2B155BA657}"/>
    <tableStyle name="Estilo de tabla dinámica 3" table="0" count="0" xr9:uid="{D6323448-9405-4BA1-99D3-155A649490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123"/>
  <sheetViews>
    <sheetView showGridLines="0" tabSelected="1" workbookViewId="0">
      <selection activeCell="J122" sqref="C1:J122"/>
    </sheetView>
  </sheetViews>
  <sheetFormatPr baseColWidth="10" defaultColWidth="11.42578125" defaultRowHeight="12.75" x14ac:dyDescent="0.2"/>
  <cols>
    <col min="1" max="1" width="11.42578125" style="30"/>
    <col min="2" max="2" width="7.42578125" style="10" customWidth="1"/>
    <col min="3" max="3" width="11.42578125" style="1"/>
    <col min="4" max="4" width="45.140625" style="1" customWidth="1"/>
    <col min="5" max="10" width="20.28515625" style="22" customWidth="1"/>
    <col min="11" max="12" width="16.7109375" style="1" bestFit="1" customWidth="1"/>
    <col min="13" max="16384" width="11.42578125" style="1"/>
  </cols>
  <sheetData>
    <row r="1" spans="2:10" x14ac:dyDescent="0.2">
      <c r="C1" s="39" t="s">
        <v>7</v>
      </c>
      <c r="D1" s="40"/>
      <c r="E1" s="40"/>
      <c r="F1" s="40"/>
      <c r="G1" s="40"/>
      <c r="H1" s="40"/>
      <c r="I1" s="40"/>
      <c r="J1" s="41"/>
    </row>
    <row r="2" spans="2:10" x14ac:dyDescent="0.2">
      <c r="C2" s="42" t="s">
        <v>6</v>
      </c>
      <c r="D2" s="33"/>
      <c r="E2" s="33"/>
      <c r="F2" s="33"/>
      <c r="G2" s="33"/>
      <c r="H2" s="33"/>
      <c r="I2" s="33"/>
      <c r="J2" s="43"/>
    </row>
    <row r="3" spans="2:10" x14ac:dyDescent="0.2">
      <c r="C3" s="42" t="s">
        <v>206</v>
      </c>
      <c r="D3" s="33"/>
      <c r="E3" s="33"/>
      <c r="F3" s="33"/>
      <c r="G3" s="33"/>
      <c r="H3" s="33"/>
      <c r="I3" s="33"/>
      <c r="J3" s="43"/>
    </row>
    <row r="4" spans="2:10" x14ac:dyDescent="0.2">
      <c r="C4" s="44"/>
      <c r="D4" s="31"/>
      <c r="E4" s="25"/>
      <c r="F4" s="25"/>
      <c r="G4" s="25"/>
      <c r="H4" s="25"/>
      <c r="I4" s="25"/>
      <c r="J4" s="45"/>
    </row>
    <row r="5" spans="2:10" x14ac:dyDescent="0.2">
      <c r="C5" s="44"/>
      <c r="D5" s="13" t="s">
        <v>205</v>
      </c>
      <c r="E5" s="18" t="s">
        <v>207</v>
      </c>
      <c r="F5" s="23"/>
      <c r="G5" s="23"/>
      <c r="H5" s="23"/>
      <c r="I5" s="25"/>
      <c r="J5" s="45"/>
    </row>
    <row r="6" spans="2:10" x14ac:dyDescent="0.2">
      <c r="C6" s="44"/>
      <c r="D6" s="31"/>
      <c r="E6" s="25"/>
      <c r="F6" s="25"/>
      <c r="G6" s="25"/>
      <c r="H6" s="25"/>
      <c r="I6" s="25"/>
      <c r="J6" s="45"/>
    </row>
    <row r="7" spans="2:10" x14ac:dyDescent="0.2">
      <c r="C7" s="46" t="s">
        <v>0</v>
      </c>
      <c r="D7" s="34" t="s">
        <v>1</v>
      </c>
      <c r="E7" s="36" t="s">
        <v>2</v>
      </c>
      <c r="F7" s="36"/>
      <c r="G7" s="36"/>
      <c r="H7" s="36"/>
      <c r="I7" s="36"/>
      <c r="J7" s="47" t="s">
        <v>9</v>
      </c>
    </row>
    <row r="8" spans="2:10" ht="34.5" customHeight="1" x14ac:dyDescent="0.2">
      <c r="C8" s="48"/>
      <c r="D8" s="35"/>
      <c r="E8" s="32" t="s">
        <v>10</v>
      </c>
      <c r="F8" s="32" t="s">
        <v>3</v>
      </c>
      <c r="G8" s="32" t="s">
        <v>4</v>
      </c>
      <c r="H8" s="32" t="s">
        <v>5</v>
      </c>
      <c r="I8" s="32" t="s">
        <v>8</v>
      </c>
      <c r="J8" s="49"/>
    </row>
    <row r="9" spans="2:10" ht="15" customHeight="1" x14ac:dyDescent="0.2">
      <c r="B9" s="11"/>
      <c r="C9" s="50">
        <v>1</v>
      </c>
      <c r="D9" s="2" t="s">
        <v>11</v>
      </c>
      <c r="E9" s="26">
        <f>+E10+E77</f>
        <v>18332494555.510002</v>
      </c>
      <c r="F9" s="26">
        <f t="shared" ref="F9:I9" si="0">+F10+F77</f>
        <v>705641445.66000104</v>
      </c>
      <c r="G9" s="26">
        <f>+E9+F9</f>
        <v>19038136001.170002</v>
      </c>
      <c r="H9" s="26">
        <f t="shared" si="0"/>
        <v>9211501165.4399986</v>
      </c>
      <c r="I9" s="26">
        <f t="shared" si="0"/>
        <v>9211501165.4399986</v>
      </c>
      <c r="J9" s="51">
        <f>+I9-E9</f>
        <v>-9120993390.0700035</v>
      </c>
    </row>
    <row r="10" spans="2:10" ht="15" customHeight="1" x14ac:dyDescent="0.2">
      <c r="B10" s="11"/>
      <c r="C10" s="50">
        <v>1.1000000000000001</v>
      </c>
      <c r="D10" s="2" t="s">
        <v>12</v>
      </c>
      <c r="E10" s="26">
        <f>+E11+E33+E38+E39+E43+E50+E54+E57+E75</f>
        <v>18325494555.510002</v>
      </c>
      <c r="F10" s="26">
        <f t="shared" ref="F10:I10" si="1">+F11+F33+F38+F39+F43+F50+F54+F57+F75</f>
        <v>522181225.54000098</v>
      </c>
      <c r="G10" s="26">
        <f t="shared" ref="G10:G73" si="2">+E10+F10</f>
        <v>18847675781.050003</v>
      </c>
      <c r="H10" s="26">
        <f t="shared" si="1"/>
        <v>9162292409.4399986</v>
      </c>
      <c r="I10" s="26">
        <f t="shared" si="1"/>
        <v>9162292409.4399986</v>
      </c>
      <c r="J10" s="51">
        <f t="shared" ref="J10:J73" si="3">+I10-E10</f>
        <v>-9163202146.0700035</v>
      </c>
    </row>
    <row r="11" spans="2:10" ht="15" customHeight="1" x14ac:dyDescent="0.2">
      <c r="B11" s="11"/>
      <c r="C11" s="52" t="s">
        <v>13</v>
      </c>
      <c r="D11" s="5" t="s">
        <v>14</v>
      </c>
      <c r="E11" s="16">
        <f>+E12+E18+E20+E21+E26+E29+E30+E31+E32</f>
        <v>0</v>
      </c>
      <c r="F11" s="16">
        <f t="shared" ref="F11:I11" si="4">+F12+F18+F20+F21+F26+F29+F30+F31+F32</f>
        <v>0</v>
      </c>
      <c r="G11" s="16">
        <f t="shared" si="2"/>
        <v>0</v>
      </c>
      <c r="H11" s="16">
        <f t="shared" si="4"/>
        <v>0</v>
      </c>
      <c r="I11" s="16">
        <f t="shared" si="4"/>
        <v>0</v>
      </c>
      <c r="J11" s="53">
        <f t="shared" si="3"/>
        <v>0</v>
      </c>
    </row>
    <row r="12" spans="2:10" ht="15" customHeight="1" x14ac:dyDescent="0.2">
      <c r="B12" s="11"/>
      <c r="C12" s="52" t="s">
        <v>15</v>
      </c>
      <c r="D12" s="5" t="s">
        <v>16</v>
      </c>
      <c r="E12" s="16">
        <f>+E13+E15+E17</f>
        <v>0</v>
      </c>
      <c r="F12" s="16">
        <f t="shared" ref="F12:I12" si="5">+F13+F15+F17</f>
        <v>0</v>
      </c>
      <c r="G12" s="16">
        <f t="shared" si="2"/>
        <v>0</v>
      </c>
      <c r="H12" s="16">
        <f t="shared" si="5"/>
        <v>0</v>
      </c>
      <c r="I12" s="16">
        <f t="shared" si="5"/>
        <v>0</v>
      </c>
      <c r="J12" s="53">
        <f t="shared" si="3"/>
        <v>0</v>
      </c>
    </row>
    <row r="13" spans="2:10" ht="15" customHeight="1" x14ac:dyDescent="0.2">
      <c r="B13" s="11"/>
      <c r="C13" s="54" t="s">
        <v>17</v>
      </c>
      <c r="D13" s="3" t="s">
        <v>18</v>
      </c>
      <c r="E13" s="24">
        <f>+E14</f>
        <v>0</v>
      </c>
      <c r="F13" s="24">
        <f t="shared" ref="F13:I13" si="6">+F14</f>
        <v>0</v>
      </c>
      <c r="G13" s="24">
        <f t="shared" si="2"/>
        <v>0</v>
      </c>
      <c r="H13" s="24">
        <f t="shared" si="6"/>
        <v>0</v>
      </c>
      <c r="I13" s="24">
        <f t="shared" si="6"/>
        <v>0</v>
      </c>
      <c r="J13" s="55">
        <f t="shared" si="3"/>
        <v>0</v>
      </c>
    </row>
    <row r="14" spans="2:10" ht="15" customHeight="1" x14ac:dyDescent="0.2">
      <c r="B14" s="12">
        <v>111111</v>
      </c>
      <c r="C14" s="56" t="s">
        <v>19</v>
      </c>
      <c r="D14" s="4" t="s">
        <v>20</v>
      </c>
      <c r="E14" s="27"/>
      <c r="F14" s="27"/>
      <c r="G14" s="27">
        <f t="shared" si="2"/>
        <v>0</v>
      </c>
      <c r="H14" s="27"/>
      <c r="I14" s="27"/>
      <c r="J14" s="57">
        <f t="shared" si="3"/>
        <v>0</v>
      </c>
    </row>
    <row r="15" spans="2:10" ht="15" customHeight="1" x14ac:dyDescent="0.2">
      <c r="B15" s="11"/>
      <c r="C15" s="54" t="s">
        <v>21</v>
      </c>
      <c r="D15" s="3" t="s">
        <v>22</v>
      </c>
      <c r="E15" s="24">
        <f>+E16</f>
        <v>0</v>
      </c>
      <c r="F15" s="24">
        <f t="shared" ref="F15:I15" si="7">+F16</f>
        <v>0</v>
      </c>
      <c r="G15" s="24">
        <f t="shared" si="2"/>
        <v>0</v>
      </c>
      <c r="H15" s="24">
        <f t="shared" si="7"/>
        <v>0</v>
      </c>
      <c r="I15" s="24">
        <f t="shared" si="7"/>
        <v>0</v>
      </c>
      <c r="J15" s="55">
        <f t="shared" si="3"/>
        <v>0</v>
      </c>
    </row>
    <row r="16" spans="2:10" ht="15" customHeight="1" x14ac:dyDescent="0.2">
      <c r="B16" s="12">
        <v>111121</v>
      </c>
      <c r="C16" s="56" t="s">
        <v>23</v>
      </c>
      <c r="D16" s="4" t="s">
        <v>20</v>
      </c>
      <c r="E16" s="27"/>
      <c r="F16" s="27"/>
      <c r="G16" s="27">
        <f t="shared" si="2"/>
        <v>0</v>
      </c>
      <c r="H16" s="27"/>
      <c r="I16" s="27"/>
      <c r="J16" s="57">
        <f t="shared" si="3"/>
        <v>0</v>
      </c>
    </row>
    <row r="17" spans="2:10" ht="15" customHeight="1" x14ac:dyDescent="0.2">
      <c r="B17" s="12">
        <v>11113</v>
      </c>
      <c r="C17" s="54" t="s">
        <v>24</v>
      </c>
      <c r="D17" s="3" t="s">
        <v>25</v>
      </c>
      <c r="E17" s="27"/>
      <c r="F17" s="27"/>
      <c r="G17" s="27">
        <f t="shared" si="2"/>
        <v>0</v>
      </c>
      <c r="H17" s="27"/>
      <c r="I17" s="27"/>
      <c r="J17" s="57">
        <f t="shared" si="3"/>
        <v>0</v>
      </c>
    </row>
    <row r="18" spans="2:10" ht="15" customHeight="1" x14ac:dyDescent="0.2">
      <c r="B18" s="11"/>
      <c r="C18" s="52" t="s">
        <v>26</v>
      </c>
      <c r="D18" s="5" t="s">
        <v>27</v>
      </c>
      <c r="E18" s="16">
        <f>SUM(E19)</f>
        <v>0</v>
      </c>
      <c r="F18" s="16">
        <f t="shared" ref="F18:I18" si="8">SUM(F19)</f>
        <v>0</v>
      </c>
      <c r="G18" s="16">
        <f t="shared" si="2"/>
        <v>0</v>
      </c>
      <c r="H18" s="16">
        <f t="shared" si="8"/>
        <v>0</v>
      </c>
      <c r="I18" s="16">
        <f t="shared" si="8"/>
        <v>0</v>
      </c>
      <c r="J18" s="53">
        <f t="shared" si="3"/>
        <v>0</v>
      </c>
    </row>
    <row r="19" spans="2:10" ht="15" customHeight="1" x14ac:dyDescent="0.2">
      <c r="B19" s="12">
        <v>11121</v>
      </c>
      <c r="C19" s="56" t="s">
        <v>28</v>
      </c>
      <c r="D19" s="4" t="s">
        <v>29</v>
      </c>
      <c r="E19" s="27"/>
      <c r="F19" s="27"/>
      <c r="G19" s="27">
        <f t="shared" si="2"/>
        <v>0</v>
      </c>
      <c r="H19" s="27"/>
      <c r="I19" s="27"/>
      <c r="J19" s="57">
        <f t="shared" si="3"/>
        <v>0</v>
      </c>
    </row>
    <row r="20" spans="2:10" ht="15" customHeight="1" x14ac:dyDescent="0.2">
      <c r="B20" s="12">
        <v>1113</v>
      </c>
      <c r="C20" s="52" t="s">
        <v>30</v>
      </c>
      <c r="D20" s="5" t="s">
        <v>31</v>
      </c>
      <c r="E20" s="16"/>
      <c r="F20" s="16"/>
      <c r="G20" s="16">
        <f t="shared" si="2"/>
        <v>0</v>
      </c>
      <c r="H20" s="16"/>
      <c r="I20" s="16"/>
      <c r="J20" s="53">
        <f t="shared" si="3"/>
        <v>0</v>
      </c>
    </row>
    <row r="21" spans="2:10" ht="15" customHeight="1" x14ac:dyDescent="0.2">
      <c r="B21" s="11"/>
      <c r="C21" s="52" t="s">
        <v>32</v>
      </c>
      <c r="D21" s="5" t="s">
        <v>33</v>
      </c>
      <c r="E21" s="16">
        <f>+E22</f>
        <v>0</v>
      </c>
      <c r="F21" s="16">
        <f t="shared" ref="F21:I21" si="9">+F22</f>
        <v>0</v>
      </c>
      <c r="G21" s="16">
        <f t="shared" si="2"/>
        <v>0</v>
      </c>
      <c r="H21" s="16">
        <f t="shared" si="9"/>
        <v>0</v>
      </c>
      <c r="I21" s="16">
        <f t="shared" si="9"/>
        <v>0</v>
      </c>
      <c r="J21" s="53">
        <f t="shared" si="3"/>
        <v>0</v>
      </c>
    </row>
    <row r="22" spans="2:10" ht="15" customHeight="1" x14ac:dyDescent="0.2">
      <c r="B22" s="12"/>
      <c r="C22" s="54" t="s">
        <v>34</v>
      </c>
      <c r="D22" s="3" t="s">
        <v>35</v>
      </c>
      <c r="E22" s="24">
        <f>SUM(E23:E25)</f>
        <v>0</v>
      </c>
      <c r="F22" s="24">
        <f t="shared" ref="F22:I22" si="10">SUM(F23:F25)</f>
        <v>0</v>
      </c>
      <c r="G22" s="24">
        <f t="shared" si="2"/>
        <v>0</v>
      </c>
      <c r="H22" s="24">
        <f t="shared" si="10"/>
        <v>0</v>
      </c>
      <c r="I22" s="24">
        <f t="shared" si="10"/>
        <v>0</v>
      </c>
      <c r="J22" s="55">
        <f t="shared" si="3"/>
        <v>0</v>
      </c>
    </row>
    <row r="23" spans="2:10" ht="15" customHeight="1" x14ac:dyDescent="0.2">
      <c r="B23" s="12">
        <v>111411</v>
      </c>
      <c r="C23" s="56" t="s">
        <v>36</v>
      </c>
      <c r="D23" s="4" t="s">
        <v>37</v>
      </c>
      <c r="E23" s="27"/>
      <c r="F23" s="27"/>
      <c r="G23" s="27">
        <f t="shared" si="2"/>
        <v>0</v>
      </c>
      <c r="H23" s="27"/>
      <c r="I23" s="27"/>
      <c r="J23" s="57">
        <f t="shared" si="3"/>
        <v>0</v>
      </c>
    </row>
    <row r="24" spans="2:10" ht="15" customHeight="1" x14ac:dyDescent="0.2">
      <c r="B24" s="12">
        <v>111412</v>
      </c>
      <c r="C24" s="56" t="s">
        <v>38</v>
      </c>
      <c r="D24" s="4" t="s">
        <v>39</v>
      </c>
      <c r="E24" s="27"/>
      <c r="F24" s="27"/>
      <c r="G24" s="27">
        <f t="shared" si="2"/>
        <v>0</v>
      </c>
      <c r="H24" s="27"/>
      <c r="I24" s="27"/>
      <c r="J24" s="57">
        <f t="shared" si="3"/>
        <v>0</v>
      </c>
    </row>
    <row r="25" spans="2:10" ht="15" customHeight="1" x14ac:dyDescent="0.2">
      <c r="B25" s="12">
        <v>111413</v>
      </c>
      <c r="C25" s="56" t="s">
        <v>40</v>
      </c>
      <c r="D25" s="4" t="s">
        <v>41</v>
      </c>
      <c r="E25" s="27"/>
      <c r="F25" s="27"/>
      <c r="G25" s="27">
        <f t="shared" si="2"/>
        <v>0</v>
      </c>
      <c r="H25" s="27"/>
      <c r="I25" s="27"/>
      <c r="J25" s="57">
        <f t="shared" si="3"/>
        <v>0</v>
      </c>
    </row>
    <row r="26" spans="2:10" ht="15" customHeight="1" x14ac:dyDescent="0.2">
      <c r="B26" s="11"/>
      <c r="C26" s="52" t="s">
        <v>42</v>
      </c>
      <c r="D26" s="5" t="s">
        <v>43</v>
      </c>
      <c r="E26" s="16">
        <f>SUM(E27:E28)</f>
        <v>0</v>
      </c>
      <c r="F26" s="16">
        <f t="shared" ref="F26:I26" si="11">SUM(F27:F28)</f>
        <v>0</v>
      </c>
      <c r="G26" s="16">
        <f t="shared" si="2"/>
        <v>0</v>
      </c>
      <c r="H26" s="16">
        <f t="shared" si="11"/>
        <v>0</v>
      </c>
      <c r="I26" s="16">
        <f t="shared" si="11"/>
        <v>0</v>
      </c>
      <c r="J26" s="53">
        <f t="shared" si="3"/>
        <v>0</v>
      </c>
    </row>
    <row r="27" spans="2:10" ht="15" customHeight="1" x14ac:dyDescent="0.2">
      <c r="B27" s="12">
        <v>11151</v>
      </c>
      <c r="C27" s="56" t="s">
        <v>44</v>
      </c>
      <c r="D27" s="4" t="s">
        <v>45</v>
      </c>
      <c r="E27" s="27"/>
      <c r="F27" s="27">
        <v>0</v>
      </c>
      <c r="G27" s="27">
        <f t="shared" si="2"/>
        <v>0</v>
      </c>
      <c r="H27" s="27"/>
      <c r="I27" s="27"/>
      <c r="J27" s="57">
        <f t="shared" si="3"/>
        <v>0</v>
      </c>
    </row>
    <row r="28" spans="2:10" ht="15" customHeight="1" x14ac:dyDescent="0.2">
      <c r="B28" s="12">
        <v>11152</v>
      </c>
      <c r="C28" s="56" t="s">
        <v>46</v>
      </c>
      <c r="D28" s="4" t="s">
        <v>47</v>
      </c>
      <c r="E28" s="27"/>
      <c r="F28" s="27"/>
      <c r="G28" s="27">
        <f t="shared" si="2"/>
        <v>0</v>
      </c>
      <c r="H28" s="27"/>
      <c r="I28" s="27"/>
      <c r="J28" s="57">
        <f t="shared" si="3"/>
        <v>0</v>
      </c>
    </row>
    <row r="29" spans="2:10" ht="15" customHeight="1" x14ac:dyDescent="0.2">
      <c r="B29" s="12">
        <v>1116</v>
      </c>
      <c r="C29" s="52" t="s">
        <v>48</v>
      </c>
      <c r="D29" s="5" t="s">
        <v>49</v>
      </c>
      <c r="E29" s="16"/>
      <c r="F29" s="16"/>
      <c r="G29" s="16">
        <f t="shared" si="2"/>
        <v>0</v>
      </c>
      <c r="H29" s="16"/>
      <c r="I29" s="16"/>
      <c r="J29" s="53">
        <f t="shared" si="3"/>
        <v>0</v>
      </c>
    </row>
    <row r="30" spans="2:10" ht="15" customHeight="1" x14ac:dyDescent="0.2">
      <c r="B30" s="12">
        <v>1117</v>
      </c>
      <c r="C30" s="52" t="s">
        <v>50</v>
      </c>
      <c r="D30" s="5" t="s">
        <v>51</v>
      </c>
      <c r="E30" s="16"/>
      <c r="F30" s="16"/>
      <c r="G30" s="16">
        <f t="shared" si="2"/>
        <v>0</v>
      </c>
      <c r="H30" s="16"/>
      <c r="I30" s="16"/>
      <c r="J30" s="53">
        <f t="shared" si="3"/>
        <v>0</v>
      </c>
    </row>
    <row r="31" spans="2:10" ht="15" customHeight="1" x14ac:dyDescent="0.2">
      <c r="B31" s="12">
        <v>1118</v>
      </c>
      <c r="C31" s="52" t="s">
        <v>52</v>
      </c>
      <c r="D31" s="5" t="s">
        <v>53</v>
      </c>
      <c r="E31" s="16"/>
      <c r="F31" s="16"/>
      <c r="G31" s="16">
        <f t="shared" si="2"/>
        <v>0</v>
      </c>
      <c r="H31" s="16"/>
      <c r="I31" s="16"/>
      <c r="J31" s="53">
        <f t="shared" si="3"/>
        <v>0</v>
      </c>
    </row>
    <row r="32" spans="2:10" ht="15" customHeight="1" x14ac:dyDescent="0.2">
      <c r="B32" s="12">
        <v>1119</v>
      </c>
      <c r="C32" s="52" t="s">
        <v>54</v>
      </c>
      <c r="D32" s="5" t="s">
        <v>55</v>
      </c>
      <c r="E32" s="16"/>
      <c r="F32" s="16"/>
      <c r="G32" s="16">
        <f t="shared" si="2"/>
        <v>0</v>
      </c>
      <c r="H32" s="16"/>
      <c r="I32" s="16"/>
      <c r="J32" s="53">
        <f t="shared" si="3"/>
        <v>0</v>
      </c>
    </row>
    <row r="33" spans="2:10" ht="15" customHeight="1" x14ac:dyDescent="0.2">
      <c r="B33" s="11"/>
      <c r="C33" s="52" t="s">
        <v>56</v>
      </c>
      <c r="D33" s="5" t="s">
        <v>57</v>
      </c>
      <c r="E33" s="16">
        <f>SUM(E34:E37)</f>
        <v>0</v>
      </c>
      <c r="F33" s="16">
        <f t="shared" ref="F33:I33" si="12">SUM(F34:F37)</f>
        <v>0</v>
      </c>
      <c r="G33" s="16">
        <f t="shared" si="2"/>
        <v>0</v>
      </c>
      <c r="H33" s="16">
        <f t="shared" si="12"/>
        <v>0</v>
      </c>
      <c r="I33" s="16">
        <f t="shared" si="12"/>
        <v>0</v>
      </c>
      <c r="J33" s="53">
        <f t="shared" si="3"/>
        <v>0</v>
      </c>
    </row>
    <row r="34" spans="2:10" ht="15" customHeight="1" x14ac:dyDescent="0.2">
      <c r="B34" s="12">
        <v>1121</v>
      </c>
      <c r="C34" s="56" t="s">
        <v>58</v>
      </c>
      <c r="D34" s="4" t="s">
        <v>59</v>
      </c>
      <c r="E34" s="27"/>
      <c r="F34" s="27"/>
      <c r="G34" s="27">
        <f t="shared" si="2"/>
        <v>0</v>
      </c>
      <c r="H34" s="27"/>
      <c r="I34" s="27"/>
      <c r="J34" s="57">
        <f t="shared" si="3"/>
        <v>0</v>
      </c>
    </row>
    <row r="35" spans="2:10" ht="15" customHeight="1" x14ac:dyDescent="0.2">
      <c r="B35" s="12">
        <v>1122</v>
      </c>
      <c r="C35" s="56" t="s">
        <v>60</v>
      </c>
      <c r="D35" s="4" t="s">
        <v>61</v>
      </c>
      <c r="E35" s="27"/>
      <c r="F35" s="27"/>
      <c r="G35" s="27">
        <f t="shared" si="2"/>
        <v>0</v>
      </c>
      <c r="H35" s="27"/>
      <c r="I35" s="27"/>
      <c r="J35" s="57">
        <f t="shared" si="3"/>
        <v>0</v>
      </c>
    </row>
    <row r="36" spans="2:10" ht="15" customHeight="1" x14ac:dyDescent="0.2">
      <c r="B36" s="12">
        <v>1123</v>
      </c>
      <c r="C36" s="56" t="s">
        <v>62</v>
      </c>
      <c r="D36" s="4" t="s">
        <v>63</v>
      </c>
      <c r="E36" s="27"/>
      <c r="F36" s="27"/>
      <c r="G36" s="27">
        <f t="shared" si="2"/>
        <v>0</v>
      </c>
      <c r="H36" s="27"/>
      <c r="I36" s="27"/>
      <c r="J36" s="57">
        <f t="shared" si="3"/>
        <v>0</v>
      </c>
    </row>
    <row r="37" spans="2:10" ht="15" customHeight="1" x14ac:dyDescent="0.2">
      <c r="B37" s="12">
        <v>1124</v>
      </c>
      <c r="C37" s="56" t="s">
        <v>64</v>
      </c>
      <c r="D37" s="4" t="s">
        <v>65</v>
      </c>
      <c r="E37" s="27"/>
      <c r="F37" s="27"/>
      <c r="G37" s="27">
        <f t="shared" si="2"/>
        <v>0</v>
      </c>
      <c r="H37" s="27"/>
      <c r="I37" s="27"/>
      <c r="J37" s="57">
        <f t="shared" si="3"/>
        <v>0</v>
      </c>
    </row>
    <row r="38" spans="2:10" ht="15" customHeight="1" x14ac:dyDescent="0.2">
      <c r="B38" s="12">
        <v>113</v>
      </c>
      <c r="C38" s="52" t="s">
        <v>66</v>
      </c>
      <c r="D38" s="5" t="s">
        <v>67</v>
      </c>
      <c r="E38" s="16"/>
      <c r="F38" s="16"/>
      <c r="G38" s="16">
        <f t="shared" si="2"/>
        <v>0</v>
      </c>
      <c r="H38" s="16"/>
      <c r="I38" s="16"/>
      <c r="J38" s="53">
        <f t="shared" si="3"/>
        <v>0</v>
      </c>
    </row>
    <row r="39" spans="2:10" ht="15" customHeight="1" x14ac:dyDescent="0.2">
      <c r="B39" s="11"/>
      <c r="C39" s="52" t="s">
        <v>68</v>
      </c>
      <c r="D39" s="5" t="s">
        <v>69</v>
      </c>
      <c r="E39" s="16">
        <f>SUM(E40:E42)</f>
        <v>0</v>
      </c>
      <c r="F39" s="16">
        <f t="shared" ref="F39:I39" si="13">SUM(F40:F42)</f>
        <v>0</v>
      </c>
      <c r="G39" s="16">
        <f t="shared" si="2"/>
        <v>0</v>
      </c>
      <c r="H39" s="16">
        <f t="shared" si="13"/>
        <v>0</v>
      </c>
      <c r="I39" s="16">
        <f t="shared" si="13"/>
        <v>0</v>
      </c>
      <c r="J39" s="53">
        <f t="shared" si="3"/>
        <v>0</v>
      </c>
    </row>
    <row r="40" spans="2:10" ht="15" customHeight="1" x14ac:dyDescent="0.2">
      <c r="B40" s="12">
        <v>1141</v>
      </c>
      <c r="C40" s="56" t="s">
        <v>70</v>
      </c>
      <c r="D40" s="4" t="s">
        <v>71</v>
      </c>
      <c r="E40" s="27"/>
      <c r="F40" s="27"/>
      <c r="G40" s="27">
        <f t="shared" si="2"/>
        <v>0</v>
      </c>
      <c r="H40" s="27"/>
      <c r="I40" s="27"/>
      <c r="J40" s="57">
        <f t="shared" si="3"/>
        <v>0</v>
      </c>
    </row>
    <row r="41" spans="2:10" ht="15" customHeight="1" x14ac:dyDescent="0.2">
      <c r="B41" s="12">
        <v>1142</v>
      </c>
      <c r="C41" s="56" t="s">
        <v>72</v>
      </c>
      <c r="D41" s="4" t="s">
        <v>73</v>
      </c>
      <c r="E41" s="27"/>
      <c r="F41" s="27"/>
      <c r="G41" s="27">
        <f t="shared" si="2"/>
        <v>0</v>
      </c>
      <c r="H41" s="27"/>
      <c r="I41" s="27"/>
      <c r="J41" s="57">
        <f t="shared" si="3"/>
        <v>0</v>
      </c>
    </row>
    <row r="42" spans="2:10" ht="15" customHeight="1" x14ac:dyDescent="0.2">
      <c r="B42" s="12">
        <v>1143</v>
      </c>
      <c r="C42" s="56" t="s">
        <v>74</v>
      </c>
      <c r="D42" s="4" t="s">
        <v>75</v>
      </c>
      <c r="E42" s="27"/>
      <c r="F42" s="27"/>
      <c r="G42" s="27">
        <f t="shared" si="2"/>
        <v>0</v>
      </c>
      <c r="H42" s="27"/>
      <c r="I42" s="27"/>
      <c r="J42" s="57">
        <f t="shared" si="3"/>
        <v>0</v>
      </c>
    </row>
    <row r="43" spans="2:10" ht="15" customHeight="1" x14ac:dyDescent="0.2">
      <c r="B43" s="11"/>
      <c r="C43" s="52" t="s">
        <v>76</v>
      </c>
      <c r="D43" s="5" t="s">
        <v>77</v>
      </c>
      <c r="E43" s="16">
        <f>+E44+E47+E48+E49</f>
        <v>0</v>
      </c>
      <c r="F43" s="16">
        <f t="shared" ref="F43:I43" si="14">+F44+F47+F48+F49</f>
        <v>0</v>
      </c>
      <c r="G43" s="16">
        <f t="shared" si="2"/>
        <v>0</v>
      </c>
      <c r="H43" s="16">
        <f t="shared" si="14"/>
        <v>0</v>
      </c>
      <c r="I43" s="16">
        <f t="shared" si="14"/>
        <v>0</v>
      </c>
      <c r="J43" s="53">
        <f t="shared" si="3"/>
        <v>0</v>
      </c>
    </row>
    <row r="44" spans="2:10" ht="15" customHeight="1" x14ac:dyDescent="0.2">
      <c r="B44" s="12"/>
      <c r="C44" s="54" t="s">
        <v>78</v>
      </c>
      <c r="D44" s="3" t="s">
        <v>79</v>
      </c>
      <c r="E44" s="24">
        <f>+E45+E46</f>
        <v>0</v>
      </c>
      <c r="F44" s="24">
        <f t="shared" ref="F44:I44" si="15">+F45+F46</f>
        <v>0</v>
      </c>
      <c r="G44" s="24">
        <f t="shared" si="2"/>
        <v>0</v>
      </c>
      <c r="H44" s="24">
        <f t="shared" si="15"/>
        <v>0</v>
      </c>
      <c r="I44" s="24">
        <f t="shared" si="15"/>
        <v>0</v>
      </c>
      <c r="J44" s="55">
        <f t="shared" si="3"/>
        <v>0</v>
      </c>
    </row>
    <row r="45" spans="2:10" ht="15" customHeight="1" x14ac:dyDescent="0.2">
      <c r="B45" s="12">
        <v>11511</v>
      </c>
      <c r="C45" s="56" t="s">
        <v>80</v>
      </c>
      <c r="D45" s="4" t="s">
        <v>81</v>
      </c>
      <c r="E45" s="27"/>
      <c r="F45" s="27"/>
      <c r="G45" s="27">
        <f t="shared" si="2"/>
        <v>0</v>
      </c>
      <c r="H45" s="27"/>
      <c r="I45" s="27"/>
      <c r="J45" s="57">
        <f t="shared" si="3"/>
        <v>0</v>
      </c>
    </row>
    <row r="46" spans="2:10" ht="15" customHeight="1" x14ac:dyDescent="0.2">
      <c r="B46" s="12">
        <v>11512</v>
      </c>
      <c r="C46" s="56" t="s">
        <v>82</v>
      </c>
      <c r="D46" s="4" t="s">
        <v>83</v>
      </c>
      <c r="E46" s="27"/>
      <c r="F46" s="27"/>
      <c r="G46" s="27">
        <f t="shared" si="2"/>
        <v>0</v>
      </c>
      <c r="H46" s="27"/>
      <c r="I46" s="27"/>
      <c r="J46" s="57">
        <f t="shared" si="3"/>
        <v>0</v>
      </c>
    </row>
    <row r="47" spans="2:10" ht="15" customHeight="1" x14ac:dyDescent="0.2">
      <c r="B47" s="12">
        <v>1152</v>
      </c>
      <c r="C47" s="54" t="s">
        <v>84</v>
      </c>
      <c r="D47" s="3" t="s">
        <v>85</v>
      </c>
      <c r="E47" s="24"/>
      <c r="F47" s="24"/>
      <c r="G47" s="24">
        <f t="shared" si="2"/>
        <v>0</v>
      </c>
      <c r="H47" s="24"/>
      <c r="I47" s="24"/>
      <c r="J47" s="55">
        <f t="shared" si="3"/>
        <v>0</v>
      </c>
    </row>
    <row r="48" spans="2:10" ht="15" customHeight="1" x14ac:dyDescent="0.2">
      <c r="B48" s="12">
        <v>1153</v>
      </c>
      <c r="C48" s="54" t="s">
        <v>86</v>
      </c>
      <c r="D48" s="3" t="s">
        <v>87</v>
      </c>
      <c r="E48" s="24"/>
      <c r="F48" s="24"/>
      <c r="G48" s="24">
        <f t="shared" si="2"/>
        <v>0</v>
      </c>
      <c r="H48" s="24"/>
      <c r="I48" s="24"/>
      <c r="J48" s="55">
        <f t="shared" si="3"/>
        <v>0</v>
      </c>
    </row>
    <row r="49" spans="2:10" ht="15" customHeight="1" x14ac:dyDescent="0.2">
      <c r="B49" s="12">
        <v>1154</v>
      </c>
      <c r="C49" s="54" t="s">
        <v>88</v>
      </c>
      <c r="D49" s="3" t="s">
        <v>89</v>
      </c>
      <c r="E49" s="24"/>
      <c r="F49" s="24"/>
      <c r="G49" s="24">
        <f t="shared" si="2"/>
        <v>0</v>
      </c>
      <c r="H49" s="24"/>
      <c r="I49" s="24"/>
      <c r="J49" s="55">
        <f t="shared" si="3"/>
        <v>0</v>
      </c>
    </row>
    <row r="50" spans="2:10" ht="15" customHeight="1" x14ac:dyDescent="0.2">
      <c r="B50" s="11"/>
      <c r="C50" s="52" t="s">
        <v>90</v>
      </c>
      <c r="D50" s="5" t="s">
        <v>91</v>
      </c>
      <c r="E50" s="16">
        <f>SUM(E51:E53)</f>
        <v>57912714</v>
      </c>
      <c r="F50" s="16">
        <f t="shared" ref="F50:I50" si="16">SUM(F51:F53)</f>
        <v>5593893.0199999996</v>
      </c>
      <c r="G50" s="16">
        <f t="shared" si="2"/>
        <v>63506607.019999996</v>
      </c>
      <c r="H50" s="16">
        <f t="shared" si="16"/>
        <v>36104362.980000004</v>
      </c>
      <c r="I50" s="16">
        <f t="shared" si="16"/>
        <v>36104362.980000004</v>
      </c>
      <c r="J50" s="53">
        <f t="shared" si="3"/>
        <v>-21808351.019999996</v>
      </c>
    </row>
    <row r="51" spans="2:10" ht="15" customHeight="1" x14ac:dyDescent="0.2">
      <c r="B51" s="12">
        <v>1161</v>
      </c>
      <c r="C51" s="56" t="s">
        <v>92</v>
      </c>
      <c r="D51" s="4" t="s">
        <v>93</v>
      </c>
      <c r="E51" s="27"/>
      <c r="F51" s="27"/>
      <c r="G51" s="27">
        <f t="shared" si="2"/>
        <v>0</v>
      </c>
      <c r="H51" s="27"/>
      <c r="I51" s="27"/>
      <c r="J51" s="57">
        <f t="shared" si="3"/>
        <v>0</v>
      </c>
    </row>
    <row r="52" spans="2:10" ht="15" customHeight="1" x14ac:dyDescent="0.2">
      <c r="B52" s="12">
        <v>1162</v>
      </c>
      <c r="C52" s="56" t="s">
        <v>94</v>
      </c>
      <c r="D52" s="4" t="s">
        <v>95</v>
      </c>
      <c r="E52" s="27"/>
      <c r="F52" s="27">
        <v>0</v>
      </c>
      <c r="G52" s="27">
        <f t="shared" si="2"/>
        <v>0</v>
      </c>
      <c r="H52" s="27"/>
      <c r="I52" s="27"/>
      <c r="J52" s="57">
        <f t="shared" si="3"/>
        <v>0</v>
      </c>
    </row>
    <row r="53" spans="2:10" ht="15" customHeight="1" x14ac:dyDescent="0.2">
      <c r="B53" s="12">
        <v>1163</v>
      </c>
      <c r="C53" s="56" t="s">
        <v>96</v>
      </c>
      <c r="D53" s="4" t="s">
        <v>97</v>
      </c>
      <c r="E53" s="27">
        <v>57912714</v>
      </c>
      <c r="F53" s="27">
        <v>5593893.0199999996</v>
      </c>
      <c r="G53" s="27">
        <f t="shared" si="2"/>
        <v>63506607.019999996</v>
      </c>
      <c r="H53" s="27">
        <v>36104362.980000004</v>
      </c>
      <c r="I53" s="27">
        <v>36104362.980000004</v>
      </c>
      <c r="J53" s="57">
        <f t="shared" si="3"/>
        <v>-21808351.019999996</v>
      </c>
    </row>
    <row r="54" spans="2:10" ht="15" customHeight="1" x14ac:dyDescent="0.2">
      <c r="B54" s="11"/>
      <c r="C54" s="52" t="s">
        <v>98</v>
      </c>
      <c r="D54" s="5" t="s">
        <v>99</v>
      </c>
      <c r="E54" s="16">
        <f>SUM(E55:E56)</f>
        <v>0</v>
      </c>
      <c r="F54" s="16">
        <f t="shared" ref="F54:I54" si="17">SUM(F55:F56)</f>
        <v>0</v>
      </c>
      <c r="G54" s="16">
        <f t="shared" si="2"/>
        <v>0</v>
      </c>
      <c r="H54" s="16">
        <f t="shared" si="17"/>
        <v>0</v>
      </c>
      <c r="I54" s="16">
        <f t="shared" si="17"/>
        <v>0</v>
      </c>
      <c r="J54" s="53">
        <f t="shared" si="3"/>
        <v>0</v>
      </c>
    </row>
    <row r="55" spans="2:10" ht="15" customHeight="1" x14ac:dyDescent="0.2">
      <c r="B55" s="12">
        <v>1171</v>
      </c>
      <c r="C55" s="56" t="s">
        <v>100</v>
      </c>
      <c r="D55" s="4" t="s">
        <v>101</v>
      </c>
      <c r="E55" s="27"/>
      <c r="F55" s="27"/>
      <c r="G55" s="27">
        <f t="shared" si="2"/>
        <v>0</v>
      </c>
      <c r="H55" s="27"/>
      <c r="I55" s="27"/>
      <c r="J55" s="57">
        <f t="shared" si="3"/>
        <v>0</v>
      </c>
    </row>
    <row r="56" spans="2:10" ht="15" customHeight="1" x14ac:dyDescent="0.2">
      <c r="B56" s="12">
        <v>1172</v>
      </c>
      <c r="C56" s="56" t="s">
        <v>102</v>
      </c>
      <c r="D56" s="4" t="s">
        <v>103</v>
      </c>
      <c r="E56" s="27"/>
      <c r="F56" s="27"/>
      <c r="G56" s="27">
        <f t="shared" si="2"/>
        <v>0</v>
      </c>
      <c r="H56" s="27"/>
      <c r="I56" s="27"/>
      <c r="J56" s="57">
        <f t="shared" si="3"/>
        <v>0</v>
      </c>
    </row>
    <row r="57" spans="2:10" ht="15" customHeight="1" x14ac:dyDescent="0.2">
      <c r="B57" s="11"/>
      <c r="C57" s="52" t="s">
        <v>104</v>
      </c>
      <c r="D57" s="5" t="s">
        <v>105</v>
      </c>
      <c r="E57" s="16">
        <f>+E58+E59+E71</f>
        <v>18267581841.510002</v>
      </c>
      <c r="F57" s="16">
        <f t="shared" ref="F57:I57" si="18">+F58+F59+F71</f>
        <v>516587332.52000099</v>
      </c>
      <c r="G57" s="16">
        <f t="shared" si="2"/>
        <v>18784169174.030003</v>
      </c>
      <c r="H57" s="16">
        <f t="shared" si="18"/>
        <v>9126188046.4599991</v>
      </c>
      <c r="I57" s="16">
        <f t="shared" si="18"/>
        <v>9126188046.4599991</v>
      </c>
      <c r="J57" s="53">
        <f t="shared" si="3"/>
        <v>-9141393795.0500031</v>
      </c>
    </row>
    <row r="58" spans="2:10" ht="15" customHeight="1" x14ac:dyDescent="0.2">
      <c r="B58" s="12">
        <v>1181</v>
      </c>
      <c r="C58" s="52" t="s">
        <v>106</v>
      </c>
      <c r="D58" s="5" t="s">
        <v>107</v>
      </c>
      <c r="E58" s="16"/>
      <c r="F58" s="16"/>
      <c r="G58" s="16">
        <f t="shared" si="2"/>
        <v>0</v>
      </c>
      <c r="H58" s="16"/>
      <c r="I58" s="16"/>
      <c r="J58" s="53">
        <f t="shared" si="3"/>
        <v>0</v>
      </c>
    </row>
    <row r="59" spans="2:10" ht="15" customHeight="1" x14ac:dyDescent="0.2">
      <c r="B59" s="12"/>
      <c r="C59" s="52" t="s">
        <v>108</v>
      </c>
      <c r="D59" s="5" t="s">
        <v>109</v>
      </c>
      <c r="E59" s="16">
        <f>+E60+E65+E70</f>
        <v>18267581841.510002</v>
      </c>
      <c r="F59" s="16">
        <f t="shared" ref="F59:I59" si="19">+F60+F65+F70</f>
        <v>516587332.52000099</v>
      </c>
      <c r="G59" s="16">
        <f t="shared" si="2"/>
        <v>18784169174.030003</v>
      </c>
      <c r="H59" s="16">
        <f t="shared" si="19"/>
        <v>9126188046.4599991</v>
      </c>
      <c r="I59" s="16">
        <f t="shared" si="19"/>
        <v>9126188046.4599991</v>
      </c>
      <c r="J59" s="53">
        <f t="shared" si="3"/>
        <v>-9141393795.0500031</v>
      </c>
    </row>
    <row r="60" spans="2:10" ht="15" customHeight="1" x14ac:dyDescent="0.2">
      <c r="B60" s="12"/>
      <c r="C60" s="58" t="s">
        <v>110</v>
      </c>
      <c r="D60" s="9" t="s">
        <v>111</v>
      </c>
      <c r="E60" s="24">
        <f>SUM(E61:E64)</f>
        <v>8918638699.5100021</v>
      </c>
      <c r="F60" s="24">
        <f t="shared" ref="F60:I60" si="20">SUM(F61:F64)</f>
        <v>515160829.29000098</v>
      </c>
      <c r="G60" s="24">
        <f t="shared" si="2"/>
        <v>9433799528.8000031</v>
      </c>
      <c r="H60" s="24">
        <f t="shared" si="20"/>
        <v>4651572170.6999998</v>
      </c>
      <c r="I60" s="24">
        <f t="shared" si="20"/>
        <v>4651572170.6999998</v>
      </c>
      <c r="J60" s="55">
        <f t="shared" si="3"/>
        <v>-4267066528.8100023</v>
      </c>
    </row>
    <row r="61" spans="2:10" ht="15" customHeight="1" x14ac:dyDescent="0.2">
      <c r="B61" s="12">
        <v>118211</v>
      </c>
      <c r="C61" s="59" t="s">
        <v>112</v>
      </c>
      <c r="D61" s="6" t="s">
        <v>113</v>
      </c>
      <c r="E61" s="27">
        <v>8918638699.5100021</v>
      </c>
      <c r="F61" s="27">
        <v>515160829.29000098</v>
      </c>
      <c r="G61" s="27">
        <f t="shared" si="2"/>
        <v>9433799528.8000031</v>
      </c>
      <c r="H61" s="27">
        <v>4651572170.6999998</v>
      </c>
      <c r="I61" s="27">
        <v>4651572170.6999998</v>
      </c>
      <c r="J61" s="57">
        <f t="shared" si="3"/>
        <v>-4267066528.8100023</v>
      </c>
    </row>
    <row r="62" spans="2:10" ht="15" customHeight="1" x14ac:dyDescent="0.2">
      <c r="B62" s="12">
        <v>118212</v>
      </c>
      <c r="C62" s="59" t="s">
        <v>114</v>
      </c>
      <c r="D62" s="6" t="s">
        <v>115</v>
      </c>
      <c r="E62" s="27"/>
      <c r="F62" s="27"/>
      <c r="G62" s="27">
        <f t="shared" si="2"/>
        <v>0</v>
      </c>
      <c r="H62" s="27"/>
      <c r="I62" s="27"/>
      <c r="J62" s="57">
        <f t="shared" si="3"/>
        <v>0</v>
      </c>
    </row>
    <row r="63" spans="2:10" ht="15" customHeight="1" x14ac:dyDescent="0.2">
      <c r="B63" s="12">
        <v>118213</v>
      </c>
      <c r="C63" s="59" t="s">
        <v>116</v>
      </c>
      <c r="D63" s="6" t="s">
        <v>117</v>
      </c>
      <c r="E63" s="27"/>
      <c r="F63" s="27"/>
      <c r="G63" s="27">
        <f t="shared" si="2"/>
        <v>0</v>
      </c>
      <c r="H63" s="27"/>
      <c r="I63" s="27"/>
      <c r="J63" s="57">
        <f t="shared" si="3"/>
        <v>0</v>
      </c>
    </row>
    <row r="64" spans="2:10" ht="15" customHeight="1" x14ac:dyDescent="0.2">
      <c r="B64" s="12">
        <v>118214</v>
      </c>
      <c r="C64" s="59" t="s">
        <v>118</v>
      </c>
      <c r="D64" s="6" t="s">
        <v>119</v>
      </c>
      <c r="E64" s="27"/>
      <c r="F64" s="27"/>
      <c r="G64" s="27">
        <f t="shared" si="2"/>
        <v>0</v>
      </c>
      <c r="H64" s="27"/>
      <c r="I64" s="27"/>
      <c r="J64" s="57">
        <f t="shared" si="3"/>
        <v>0</v>
      </c>
    </row>
    <row r="65" spans="2:10" ht="15" customHeight="1" x14ac:dyDescent="0.2">
      <c r="B65" s="12"/>
      <c r="C65" s="58" t="s">
        <v>120</v>
      </c>
      <c r="D65" s="9" t="s">
        <v>121</v>
      </c>
      <c r="E65" s="24">
        <f>SUM(E66:E69)</f>
        <v>9348943142</v>
      </c>
      <c r="F65" s="24">
        <f t="shared" ref="F65:I65" si="21">SUM(F66:F69)</f>
        <v>1426503.2300000191</v>
      </c>
      <c r="G65" s="24">
        <f t="shared" si="2"/>
        <v>9350369645.2299995</v>
      </c>
      <c r="H65" s="24">
        <f t="shared" si="21"/>
        <v>4474615875.7599993</v>
      </c>
      <c r="I65" s="24">
        <f t="shared" si="21"/>
        <v>4474615875.7599993</v>
      </c>
      <c r="J65" s="55">
        <f t="shared" si="3"/>
        <v>-4874327266.2400007</v>
      </c>
    </row>
    <row r="66" spans="2:10" ht="15" customHeight="1" x14ac:dyDescent="0.2">
      <c r="B66" s="12">
        <v>118221</v>
      </c>
      <c r="C66" s="59" t="s">
        <v>122</v>
      </c>
      <c r="D66" s="6" t="s">
        <v>113</v>
      </c>
      <c r="E66" s="27">
        <v>9348943142</v>
      </c>
      <c r="F66" s="27">
        <v>1426503.2300000191</v>
      </c>
      <c r="G66" s="27">
        <f t="shared" si="2"/>
        <v>9350369645.2299995</v>
      </c>
      <c r="H66" s="27">
        <v>4474615875.7599993</v>
      </c>
      <c r="I66" s="27">
        <v>4474615875.7599993</v>
      </c>
      <c r="J66" s="57">
        <f t="shared" si="3"/>
        <v>-4874327266.2400007</v>
      </c>
    </row>
    <row r="67" spans="2:10" ht="15" customHeight="1" x14ac:dyDescent="0.2">
      <c r="B67" s="12">
        <v>118222</v>
      </c>
      <c r="C67" s="59" t="s">
        <v>123</v>
      </c>
      <c r="D67" s="6" t="s">
        <v>115</v>
      </c>
      <c r="E67" s="27"/>
      <c r="F67" s="27"/>
      <c r="G67" s="27">
        <f t="shared" si="2"/>
        <v>0</v>
      </c>
      <c r="H67" s="27"/>
      <c r="I67" s="27"/>
      <c r="J67" s="57">
        <f t="shared" si="3"/>
        <v>0</v>
      </c>
    </row>
    <row r="68" spans="2:10" ht="15" customHeight="1" x14ac:dyDescent="0.2">
      <c r="B68" s="12">
        <v>118223</v>
      </c>
      <c r="C68" s="59" t="s">
        <v>124</v>
      </c>
      <c r="D68" s="6" t="s">
        <v>117</v>
      </c>
      <c r="E68" s="27"/>
      <c r="F68" s="27"/>
      <c r="G68" s="27">
        <f t="shared" si="2"/>
        <v>0</v>
      </c>
      <c r="H68" s="27"/>
      <c r="I68" s="27"/>
      <c r="J68" s="57">
        <f t="shared" si="3"/>
        <v>0</v>
      </c>
    </row>
    <row r="69" spans="2:10" ht="15" customHeight="1" x14ac:dyDescent="0.2">
      <c r="B69" s="12">
        <v>118224</v>
      </c>
      <c r="C69" s="59" t="s">
        <v>125</v>
      </c>
      <c r="D69" s="6" t="s">
        <v>119</v>
      </c>
      <c r="E69" s="27"/>
      <c r="F69" s="27"/>
      <c r="G69" s="27">
        <f t="shared" si="2"/>
        <v>0</v>
      </c>
      <c r="H69" s="27"/>
      <c r="I69" s="27"/>
      <c r="J69" s="57">
        <f t="shared" si="3"/>
        <v>0</v>
      </c>
    </row>
    <row r="70" spans="2:10" ht="15" customHeight="1" x14ac:dyDescent="0.2">
      <c r="B70" s="12">
        <v>11823</v>
      </c>
      <c r="C70" s="58" t="s">
        <v>126</v>
      </c>
      <c r="D70" s="9" t="s">
        <v>127</v>
      </c>
      <c r="E70" s="24"/>
      <c r="F70" s="24"/>
      <c r="G70" s="24">
        <f t="shared" si="2"/>
        <v>0</v>
      </c>
      <c r="H70" s="24"/>
      <c r="I70" s="24"/>
      <c r="J70" s="55">
        <f t="shared" si="3"/>
        <v>0</v>
      </c>
    </row>
    <row r="71" spans="2:10" ht="15" customHeight="1" x14ac:dyDescent="0.2">
      <c r="B71" s="12"/>
      <c r="C71" s="52" t="s">
        <v>128</v>
      </c>
      <c r="D71" s="5" t="s">
        <v>129</v>
      </c>
      <c r="E71" s="16">
        <f>SUM(E72:E74)</f>
        <v>0</v>
      </c>
      <c r="F71" s="16">
        <f t="shared" ref="F71:I71" si="22">SUM(F72:F74)</f>
        <v>0</v>
      </c>
      <c r="G71" s="16">
        <f t="shared" si="2"/>
        <v>0</v>
      </c>
      <c r="H71" s="16">
        <f t="shared" si="22"/>
        <v>0</v>
      </c>
      <c r="I71" s="16">
        <f t="shared" si="22"/>
        <v>0</v>
      </c>
      <c r="J71" s="53">
        <f t="shared" si="3"/>
        <v>0</v>
      </c>
    </row>
    <row r="72" spans="2:10" ht="15" customHeight="1" x14ac:dyDescent="0.2">
      <c r="B72" s="12">
        <v>11831</v>
      </c>
      <c r="C72" s="59" t="s">
        <v>130</v>
      </c>
      <c r="D72" s="6" t="s">
        <v>131</v>
      </c>
      <c r="E72" s="27"/>
      <c r="F72" s="27"/>
      <c r="G72" s="27">
        <f t="shared" si="2"/>
        <v>0</v>
      </c>
      <c r="H72" s="27"/>
      <c r="I72" s="27"/>
      <c r="J72" s="57">
        <f t="shared" si="3"/>
        <v>0</v>
      </c>
    </row>
    <row r="73" spans="2:10" ht="15" customHeight="1" x14ac:dyDescent="0.2">
      <c r="B73" s="12">
        <v>11832</v>
      </c>
      <c r="C73" s="59" t="s">
        <v>132</v>
      </c>
      <c r="D73" s="6" t="s">
        <v>133</v>
      </c>
      <c r="E73" s="27"/>
      <c r="F73" s="27"/>
      <c r="G73" s="27">
        <f t="shared" si="2"/>
        <v>0</v>
      </c>
      <c r="H73" s="27"/>
      <c r="I73" s="27"/>
      <c r="J73" s="57">
        <f t="shared" si="3"/>
        <v>0</v>
      </c>
    </row>
    <row r="74" spans="2:10" ht="15" customHeight="1" x14ac:dyDescent="0.2">
      <c r="B74" s="12">
        <v>11833</v>
      </c>
      <c r="C74" s="59" t="s">
        <v>134</v>
      </c>
      <c r="D74" s="6" t="s">
        <v>135</v>
      </c>
      <c r="E74" s="27"/>
      <c r="F74" s="27"/>
      <c r="G74" s="27">
        <f t="shared" ref="G74:G119" si="23">+E74+F74</f>
        <v>0</v>
      </c>
      <c r="H74" s="27"/>
      <c r="I74" s="27"/>
      <c r="J74" s="57">
        <f t="shared" ref="J74:J119" si="24">+I74-E74</f>
        <v>0</v>
      </c>
    </row>
    <row r="75" spans="2:10" ht="15" customHeight="1" x14ac:dyDescent="0.2">
      <c r="B75" s="12">
        <v>119</v>
      </c>
      <c r="C75" s="52" t="s">
        <v>136</v>
      </c>
      <c r="D75" s="5" t="s">
        <v>137</v>
      </c>
      <c r="E75" s="17"/>
      <c r="F75" s="17"/>
      <c r="G75" s="17">
        <f t="shared" si="23"/>
        <v>0</v>
      </c>
      <c r="H75" s="17"/>
      <c r="I75" s="17"/>
      <c r="J75" s="60">
        <f t="shared" si="24"/>
        <v>0</v>
      </c>
    </row>
    <row r="76" spans="2:10" ht="15" customHeight="1" x14ac:dyDescent="0.2">
      <c r="B76" s="12"/>
      <c r="C76" s="56"/>
      <c r="D76" s="4"/>
      <c r="E76" s="27"/>
      <c r="F76" s="27"/>
      <c r="G76" s="27">
        <f t="shared" si="23"/>
        <v>0</v>
      </c>
      <c r="H76" s="27"/>
      <c r="I76" s="27"/>
      <c r="J76" s="57">
        <f t="shared" si="24"/>
        <v>0</v>
      </c>
    </row>
    <row r="77" spans="2:10" ht="15" customHeight="1" x14ac:dyDescent="0.2">
      <c r="B77" s="11"/>
      <c r="C77" s="50">
        <v>1.1000000000000001</v>
      </c>
      <c r="D77" s="2" t="s">
        <v>138</v>
      </c>
      <c r="E77" s="26">
        <f>+E78+E82+E90+E95+E113</f>
        <v>7000000</v>
      </c>
      <c r="F77" s="26">
        <f t="shared" ref="F77:I77" si="25">+F78+F82+F90+F95+F113</f>
        <v>183460220.12</v>
      </c>
      <c r="G77" s="26">
        <f t="shared" si="23"/>
        <v>190460220.12</v>
      </c>
      <c r="H77" s="26">
        <f t="shared" si="25"/>
        <v>49208756</v>
      </c>
      <c r="I77" s="26">
        <f t="shared" si="25"/>
        <v>49208756</v>
      </c>
      <c r="J77" s="51">
        <f t="shared" si="24"/>
        <v>42208756</v>
      </c>
    </row>
    <row r="78" spans="2:10" ht="15" customHeight="1" x14ac:dyDescent="0.2">
      <c r="B78" s="11"/>
      <c r="C78" s="52" t="s">
        <v>139</v>
      </c>
      <c r="D78" s="5" t="s">
        <v>140</v>
      </c>
      <c r="E78" s="16">
        <f>SUM(E79:E81)</f>
        <v>0</v>
      </c>
      <c r="F78" s="16">
        <f t="shared" ref="F78:I78" si="26">SUM(F79:F81)</f>
        <v>0</v>
      </c>
      <c r="G78" s="16">
        <f t="shared" si="23"/>
        <v>0</v>
      </c>
      <c r="H78" s="16">
        <f t="shared" si="26"/>
        <v>0</v>
      </c>
      <c r="I78" s="16">
        <f t="shared" si="26"/>
        <v>0</v>
      </c>
      <c r="J78" s="53">
        <f t="shared" si="24"/>
        <v>0</v>
      </c>
    </row>
    <row r="79" spans="2:10" ht="15" customHeight="1" x14ac:dyDescent="0.2">
      <c r="B79" s="12">
        <v>1211</v>
      </c>
      <c r="C79" s="56" t="s">
        <v>141</v>
      </c>
      <c r="D79" s="4" t="s">
        <v>142</v>
      </c>
      <c r="E79" s="27"/>
      <c r="F79" s="27"/>
      <c r="G79" s="27">
        <f t="shared" si="23"/>
        <v>0</v>
      </c>
      <c r="H79" s="27"/>
      <c r="I79" s="27"/>
      <c r="J79" s="57">
        <f t="shared" si="24"/>
        <v>0</v>
      </c>
    </row>
    <row r="80" spans="2:10" ht="15" customHeight="1" x14ac:dyDescent="0.2">
      <c r="B80" s="12">
        <v>1212</v>
      </c>
      <c r="C80" s="56" t="s">
        <v>143</v>
      </c>
      <c r="D80" s="4" t="s">
        <v>144</v>
      </c>
      <c r="E80" s="27"/>
      <c r="F80" s="27"/>
      <c r="G80" s="27">
        <f t="shared" si="23"/>
        <v>0</v>
      </c>
      <c r="H80" s="27"/>
      <c r="I80" s="27"/>
      <c r="J80" s="57">
        <f t="shared" si="24"/>
        <v>0</v>
      </c>
    </row>
    <row r="81" spans="2:10" ht="15" customHeight="1" x14ac:dyDescent="0.2">
      <c r="B81" s="12">
        <v>1213</v>
      </c>
      <c r="C81" s="56" t="s">
        <v>145</v>
      </c>
      <c r="D81" s="4" t="s">
        <v>146</v>
      </c>
      <c r="E81" s="27"/>
      <c r="F81" s="27"/>
      <c r="G81" s="27">
        <f t="shared" si="23"/>
        <v>0</v>
      </c>
      <c r="H81" s="27"/>
      <c r="I81" s="27"/>
      <c r="J81" s="57">
        <f t="shared" si="24"/>
        <v>0</v>
      </c>
    </row>
    <row r="82" spans="2:10" ht="15" customHeight="1" x14ac:dyDescent="0.2">
      <c r="B82" s="11"/>
      <c r="C82" s="52" t="s">
        <v>147</v>
      </c>
      <c r="D82" s="5" t="s">
        <v>148</v>
      </c>
      <c r="E82" s="16">
        <f>SUM(E83:E89)</f>
        <v>0</v>
      </c>
      <c r="F82" s="16">
        <f t="shared" ref="F82:I82" si="27">SUM(F83:F89)</f>
        <v>0</v>
      </c>
      <c r="G82" s="16">
        <f t="shared" si="23"/>
        <v>0</v>
      </c>
      <c r="H82" s="16">
        <f t="shared" si="27"/>
        <v>0</v>
      </c>
      <c r="I82" s="16">
        <f t="shared" si="27"/>
        <v>0</v>
      </c>
      <c r="J82" s="53">
        <f t="shared" si="24"/>
        <v>0</v>
      </c>
    </row>
    <row r="83" spans="2:10" ht="15" customHeight="1" x14ac:dyDescent="0.2">
      <c r="B83" s="12">
        <v>1221</v>
      </c>
      <c r="C83" s="56" t="s">
        <v>149</v>
      </c>
      <c r="D83" s="4" t="s">
        <v>150</v>
      </c>
      <c r="E83" s="27"/>
      <c r="F83" s="27"/>
      <c r="G83" s="27">
        <f t="shared" si="23"/>
        <v>0</v>
      </c>
      <c r="H83" s="27"/>
      <c r="I83" s="27"/>
      <c r="J83" s="57">
        <f t="shared" si="24"/>
        <v>0</v>
      </c>
    </row>
    <row r="84" spans="2:10" ht="15" customHeight="1" x14ac:dyDescent="0.2">
      <c r="B84" s="12">
        <v>1222</v>
      </c>
      <c r="C84" s="56" t="s">
        <v>151</v>
      </c>
      <c r="D84" s="4" t="s">
        <v>152</v>
      </c>
      <c r="E84" s="27"/>
      <c r="F84" s="27"/>
      <c r="G84" s="27">
        <f t="shared" si="23"/>
        <v>0</v>
      </c>
      <c r="H84" s="27"/>
      <c r="I84" s="27"/>
      <c r="J84" s="57">
        <f t="shared" si="24"/>
        <v>0</v>
      </c>
    </row>
    <row r="85" spans="2:10" ht="15" customHeight="1" x14ac:dyDescent="0.2">
      <c r="B85" s="12">
        <v>1223</v>
      </c>
      <c r="C85" s="56" t="s">
        <v>153</v>
      </c>
      <c r="D85" s="4" t="s">
        <v>154</v>
      </c>
      <c r="E85" s="27"/>
      <c r="F85" s="27"/>
      <c r="G85" s="27">
        <f t="shared" si="23"/>
        <v>0</v>
      </c>
      <c r="H85" s="27"/>
      <c r="I85" s="27"/>
      <c r="J85" s="57">
        <f t="shared" si="24"/>
        <v>0</v>
      </c>
    </row>
    <row r="86" spans="2:10" ht="15" customHeight="1" x14ac:dyDescent="0.2">
      <c r="B86" s="12">
        <v>1224</v>
      </c>
      <c r="C86" s="56" t="s">
        <v>155</v>
      </c>
      <c r="D86" s="4" t="s">
        <v>156</v>
      </c>
      <c r="E86" s="27"/>
      <c r="F86" s="27"/>
      <c r="G86" s="27">
        <f t="shared" si="23"/>
        <v>0</v>
      </c>
      <c r="H86" s="27"/>
      <c r="I86" s="27"/>
      <c r="J86" s="57">
        <f t="shared" si="24"/>
        <v>0</v>
      </c>
    </row>
    <row r="87" spans="2:10" ht="15" customHeight="1" x14ac:dyDescent="0.2">
      <c r="B87" s="12">
        <v>1225</v>
      </c>
      <c r="C87" s="56" t="s">
        <v>157</v>
      </c>
      <c r="D87" s="4" t="s">
        <v>158</v>
      </c>
      <c r="E87" s="27"/>
      <c r="F87" s="27"/>
      <c r="G87" s="27">
        <f t="shared" si="23"/>
        <v>0</v>
      </c>
      <c r="H87" s="27"/>
      <c r="I87" s="27"/>
      <c r="J87" s="57">
        <f t="shared" si="24"/>
        <v>0</v>
      </c>
    </row>
    <row r="88" spans="2:10" ht="15" customHeight="1" x14ac:dyDescent="0.2">
      <c r="B88" s="12">
        <v>1226</v>
      </c>
      <c r="C88" s="56" t="s">
        <v>159</v>
      </c>
      <c r="D88" s="4" t="s">
        <v>160</v>
      </c>
      <c r="E88" s="27"/>
      <c r="F88" s="27"/>
      <c r="G88" s="27">
        <f t="shared" si="23"/>
        <v>0</v>
      </c>
      <c r="H88" s="27"/>
      <c r="I88" s="27"/>
      <c r="J88" s="57">
        <f t="shared" si="24"/>
        <v>0</v>
      </c>
    </row>
    <row r="89" spans="2:10" ht="15" customHeight="1" x14ac:dyDescent="0.2">
      <c r="B89" s="12">
        <v>1227</v>
      </c>
      <c r="C89" s="56" t="s">
        <v>161</v>
      </c>
      <c r="D89" s="4" t="s">
        <v>162</v>
      </c>
      <c r="E89" s="27"/>
      <c r="F89" s="27"/>
      <c r="G89" s="27">
        <f t="shared" si="23"/>
        <v>0</v>
      </c>
      <c r="H89" s="27"/>
      <c r="I89" s="27"/>
      <c r="J89" s="57">
        <f t="shared" si="24"/>
        <v>0</v>
      </c>
    </row>
    <row r="90" spans="2:10" ht="15" customHeight="1" x14ac:dyDescent="0.2">
      <c r="B90" s="11"/>
      <c r="C90" s="52" t="s">
        <v>163</v>
      </c>
      <c r="D90" s="5" t="s">
        <v>164</v>
      </c>
      <c r="E90" s="16">
        <f>SUM(E91:E94)</f>
        <v>0</v>
      </c>
      <c r="F90" s="16">
        <f t="shared" ref="F90:I90" si="28">SUM(F91:F94)</f>
        <v>0</v>
      </c>
      <c r="G90" s="16">
        <f t="shared" si="23"/>
        <v>0</v>
      </c>
      <c r="H90" s="16">
        <f t="shared" si="28"/>
        <v>0</v>
      </c>
      <c r="I90" s="16">
        <f t="shared" si="28"/>
        <v>0</v>
      </c>
      <c r="J90" s="53">
        <f t="shared" si="24"/>
        <v>0</v>
      </c>
    </row>
    <row r="91" spans="2:10" ht="15" customHeight="1" x14ac:dyDescent="0.2">
      <c r="B91" s="12">
        <v>1231</v>
      </c>
      <c r="C91" s="56" t="s">
        <v>165</v>
      </c>
      <c r="D91" s="4" t="s">
        <v>166</v>
      </c>
      <c r="E91" s="27"/>
      <c r="F91" s="27"/>
      <c r="G91" s="27">
        <f t="shared" si="23"/>
        <v>0</v>
      </c>
      <c r="H91" s="27"/>
      <c r="I91" s="27"/>
      <c r="J91" s="57">
        <f t="shared" si="24"/>
        <v>0</v>
      </c>
    </row>
    <row r="92" spans="2:10" ht="15" customHeight="1" x14ac:dyDescent="0.2">
      <c r="B92" s="12">
        <v>1232</v>
      </c>
      <c r="C92" s="56" t="s">
        <v>167</v>
      </c>
      <c r="D92" s="4" t="s">
        <v>168</v>
      </c>
      <c r="E92" s="27"/>
      <c r="F92" s="27"/>
      <c r="G92" s="27">
        <f t="shared" si="23"/>
        <v>0</v>
      </c>
      <c r="H92" s="27"/>
      <c r="I92" s="27"/>
      <c r="J92" s="57">
        <f t="shared" si="24"/>
        <v>0</v>
      </c>
    </row>
    <row r="93" spans="2:10" ht="15" customHeight="1" x14ac:dyDescent="0.2">
      <c r="B93" s="12">
        <v>1233</v>
      </c>
      <c r="C93" s="56" t="s">
        <v>169</v>
      </c>
      <c r="D93" s="4" t="s">
        <v>170</v>
      </c>
      <c r="E93" s="27"/>
      <c r="F93" s="27"/>
      <c r="G93" s="27">
        <f t="shared" si="23"/>
        <v>0</v>
      </c>
      <c r="H93" s="27"/>
      <c r="I93" s="27"/>
      <c r="J93" s="57">
        <f t="shared" si="24"/>
        <v>0</v>
      </c>
    </row>
    <row r="94" spans="2:10" ht="15" customHeight="1" x14ac:dyDescent="0.2">
      <c r="B94" s="12">
        <v>1234</v>
      </c>
      <c r="C94" s="56" t="s">
        <v>171</v>
      </c>
      <c r="D94" s="4" t="s">
        <v>172</v>
      </c>
      <c r="E94" s="27"/>
      <c r="F94" s="27"/>
      <c r="G94" s="27">
        <f t="shared" si="23"/>
        <v>0</v>
      </c>
      <c r="H94" s="27"/>
      <c r="I94" s="27"/>
      <c r="J94" s="57">
        <f t="shared" si="24"/>
        <v>0</v>
      </c>
    </row>
    <row r="95" spans="2:10" ht="15" customHeight="1" x14ac:dyDescent="0.2">
      <c r="B95" s="11"/>
      <c r="C95" s="52" t="s">
        <v>173</v>
      </c>
      <c r="D95" s="5" t="s">
        <v>174</v>
      </c>
      <c r="E95" s="16">
        <f>+E96+E97+E109</f>
        <v>7000000</v>
      </c>
      <c r="F95" s="16">
        <f t="shared" ref="F95:I95" si="29">+F96+F97+F109</f>
        <v>183460220.12</v>
      </c>
      <c r="G95" s="16">
        <f t="shared" si="23"/>
        <v>190460220.12</v>
      </c>
      <c r="H95" s="16">
        <f t="shared" si="29"/>
        <v>49208756</v>
      </c>
      <c r="I95" s="16">
        <f t="shared" si="29"/>
        <v>49208756</v>
      </c>
      <c r="J95" s="61">
        <f t="shared" si="24"/>
        <v>42208756</v>
      </c>
    </row>
    <row r="96" spans="2:10" ht="15" customHeight="1" x14ac:dyDescent="0.2">
      <c r="B96" s="12">
        <v>1241</v>
      </c>
      <c r="C96" s="52" t="s">
        <v>175</v>
      </c>
      <c r="D96" s="5" t="s">
        <v>107</v>
      </c>
      <c r="E96" s="16"/>
      <c r="F96" s="16"/>
      <c r="G96" s="16">
        <f t="shared" si="23"/>
        <v>0</v>
      </c>
      <c r="H96" s="16"/>
      <c r="I96" s="16"/>
      <c r="J96" s="53">
        <f t="shared" si="24"/>
        <v>0</v>
      </c>
    </row>
    <row r="97" spans="2:10" ht="15" customHeight="1" x14ac:dyDescent="0.2">
      <c r="B97" s="12"/>
      <c r="C97" s="52" t="s">
        <v>176</v>
      </c>
      <c r="D97" s="5" t="s">
        <v>109</v>
      </c>
      <c r="E97" s="16">
        <f>+E98+E103+E108</f>
        <v>7000000</v>
      </c>
      <c r="F97" s="16">
        <f t="shared" ref="F97:I97" si="30">+F98+F103+F108</f>
        <v>183460220.12</v>
      </c>
      <c r="G97" s="16">
        <f t="shared" si="23"/>
        <v>190460220.12</v>
      </c>
      <c r="H97" s="16">
        <f t="shared" si="30"/>
        <v>49208756</v>
      </c>
      <c r="I97" s="16">
        <f t="shared" si="30"/>
        <v>49208756</v>
      </c>
      <c r="J97" s="61">
        <f t="shared" si="24"/>
        <v>42208756</v>
      </c>
    </row>
    <row r="98" spans="2:10" ht="15" customHeight="1" x14ac:dyDescent="0.2">
      <c r="B98" s="12"/>
      <c r="C98" s="58" t="s">
        <v>177</v>
      </c>
      <c r="D98" s="9" t="s">
        <v>178</v>
      </c>
      <c r="E98" s="24">
        <f>SUM(E99:E102)</f>
        <v>7000000</v>
      </c>
      <c r="F98" s="24">
        <f t="shared" ref="F98:I98" si="31">SUM(F99:F102)</f>
        <v>156693873.77000001</v>
      </c>
      <c r="G98" s="24">
        <f t="shared" si="23"/>
        <v>163693873.77000001</v>
      </c>
      <c r="H98" s="24">
        <f t="shared" si="31"/>
        <v>29923125.890000001</v>
      </c>
      <c r="I98" s="24">
        <f t="shared" si="31"/>
        <v>29923125.890000001</v>
      </c>
      <c r="J98" s="55">
        <f t="shared" si="24"/>
        <v>22923125.890000001</v>
      </c>
    </row>
    <row r="99" spans="2:10" ht="15" customHeight="1" x14ac:dyDescent="0.2">
      <c r="B99" s="12">
        <v>124211</v>
      </c>
      <c r="C99" s="59" t="s">
        <v>179</v>
      </c>
      <c r="D99" s="6" t="s">
        <v>113</v>
      </c>
      <c r="E99" s="27">
        <v>7000000</v>
      </c>
      <c r="F99" s="27">
        <v>156693873.77000001</v>
      </c>
      <c r="G99" s="27">
        <f t="shared" si="23"/>
        <v>163693873.77000001</v>
      </c>
      <c r="H99" s="27">
        <v>29923125.890000001</v>
      </c>
      <c r="I99" s="27">
        <v>29923125.890000001</v>
      </c>
      <c r="J99" s="57">
        <f t="shared" si="24"/>
        <v>22923125.890000001</v>
      </c>
    </row>
    <row r="100" spans="2:10" ht="15" customHeight="1" x14ac:dyDescent="0.2">
      <c r="B100" s="12">
        <v>124212</v>
      </c>
      <c r="C100" s="59" t="s">
        <v>180</v>
      </c>
      <c r="D100" s="6" t="s">
        <v>115</v>
      </c>
      <c r="E100" s="27"/>
      <c r="F100" s="27"/>
      <c r="G100" s="27">
        <f t="shared" si="23"/>
        <v>0</v>
      </c>
      <c r="H100" s="27"/>
      <c r="I100" s="27"/>
      <c r="J100" s="57">
        <f t="shared" si="24"/>
        <v>0</v>
      </c>
    </row>
    <row r="101" spans="2:10" ht="15" customHeight="1" x14ac:dyDescent="0.2">
      <c r="B101" s="12">
        <v>124213</v>
      </c>
      <c r="C101" s="59" t="s">
        <v>181</v>
      </c>
      <c r="D101" s="6" t="s">
        <v>117</v>
      </c>
      <c r="E101" s="27"/>
      <c r="F101" s="27"/>
      <c r="G101" s="27">
        <f t="shared" si="23"/>
        <v>0</v>
      </c>
      <c r="H101" s="27"/>
      <c r="I101" s="27"/>
      <c r="J101" s="57">
        <f t="shared" si="24"/>
        <v>0</v>
      </c>
    </row>
    <row r="102" spans="2:10" ht="15" customHeight="1" x14ac:dyDescent="0.2">
      <c r="B102" s="12">
        <v>124214</v>
      </c>
      <c r="C102" s="59" t="s">
        <v>182</v>
      </c>
      <c r="D102" s="6" t="s">
        <v>119</v>
      </c>
      <c r="E102" s="27"/>
      <c r="F102" s="27"/>
      <c r="G102" s="27">
        <f t="shared" si="23"/>
        <v>0</v>
      </c>
      <c r="H102" s="27"/>
      <c r="I102" s="27"/>
      <c r="J102" s="57">
        <f t="shared" si="24"/>
        <v>0</v>
      </c>
    </row>
    <row r="103" spans="2:10" ht="15" customHeight="1" x14ac:dyDescent="0.2">
      <c r="B103" s="12"/>
      <c r="C103" s="58" t="s">
        <v>183</v>
      </c>
      <c r="D103" s="9" t="s">
        <v>121</v>
      </c>
      <c r="E103" s="24">
        <f>SUM(E104:E107)</f>
        <v>0</v>
      </c>
      <c r="F103" s="24">
        <f t="shared" ref="F103:I103" si="32">SUM(F104:F107)</f>
        <v>26766346.350000001</v>
      </c>
      <c r="G103" s="24">
        <f t="shared" si="23"/>
        <v>26766346.350000001</v>
      </c>
      <c r="H103" s="24">
        <f t="shared" si="32"/>
        <v>19285630.109999999</v>
      </c>
      <c r="I103" s="24">
        <f t="shared" si="32"/>
        <v>19285630.109999999</v>
      </c>
      <c r="J103" s="55">
        <f t="shared" si="24"/>
        <v>19285630.109999999</v>
      </c>
    </row>
    <row r="104" spans="2:10" ht="15" customHeight="1" x14ac:dyDescent="0.2">
      <c r="B104" s="12">
        <v>124221</v>
      </c>
      <c r="C104" s="59" t="s">
        <v>184</v>
      </c>
      <c r="D104" s="6" t="s">
        <v>113</v>
      </c>
      <c r="E104" s="27">
        <v>0</v>
      </c>
      <c r="F104" s="27">
        <v>26766346.350000001</v>
      </c>
      <c r="G104" s="27">
        <f t="shared" si="23"/>
        <v>26766346.350000001</v>
      </c>
      <c r="H104" s="27">
        <v>19285630.109999999</v>
      </c>
      <c r="I104" s="27">
        <v>19285630.109999999</v>
      </c>
      <c r="J104" s="57">
        <f t="shared" si="24"/>
        <v>19285630.109999999</v>
      </c>
    </row>
    <row r="105" spans="2:10" ht="15" customHeight="1" x14ac:dyDescent="0.2">
      <c r="B105" s="12">
        <v>124222</v>
      </c>
      <c r="C105" s="59" t="s">
        <v>185</v>
      </c>
      <c r="D105" s="6" t="s">
        <v>115</v>
      </c>
      <c r="E105" s="27"/>
      <c r="F105" s="27"/>
      <c r="G105" s="27">
        <f t="shared" si="23"/>
        <v>0</v>
      </c>
      <c r="H105" s="27"/>
      <c r="I105" s="27"/>
      <c r="J105" s="57">
        <f t="shared" si="24"/>
        <v>0</v>
      </c>
    </row>
    <row r="106" spans="2:10" ht="15" customHeight="1" x14ac:dyDescent="0.2">
      <c r="B106" s="12">
        <v>124223</v>
      </c>
      <c r="C106" s="59" t="s">
        <v>186</v>
      </c>
      <c r="D106" s="6" t="s">
        <v>117</v>
      </c>
      <c r="E106" s="27"/>
      <c r="F106" s="27"/>
      <c r="G106" s="27">
        <f t="shared" si="23"/>
        <v>0</v>
      </c>
      <c r="H106" s="27"/>
      <c r="I106" s="27"/>
      <c r="J106" s="57">
        <f t="shared" si="24"/>
        <v>0</v>
      </c>
    </row>
    <row r="107" spans="2:10" ht="15" customHeight="1" x14ac:dyDescent="0.2">
      <c r="B107" s="12">
        <v>124224</v>
      </c>
      <c r="C107" s="59" t="s">
        <v>187</v>
      </c>
      <c r="D107" s="6" t="s">
        <v>119</v>
      </c>
      <c r="E107" s="27"/>
      <c r="F107" s="27"/>
      <c r="G107" s="27">
        <f t="shared" si="23"/>
        <v>0</v>
      </c>
      <c r="H107" s="27"/>
      <c r="I107" s="27"/>
      <c r="J107" s="57">
        <f t="shared" si="24"/>
        <v>0</v>
      </c>
    </row>
    <row r="108" spans="2:10" ht="15" customHeight="1" x14ac:dyDescent="0.2">
      <c r="B108" s="12">
        <v>12423</v>
      </c>
      <c r="C108" s="58" t="s">
        <v>188</v>
      </c>
      <c r="D108" s="9" t="s">
        <v>127</v>
      </c>
      <c r="E108" s="24"/>
      <c r="F108" s="24"/>
      <c r="G108" s="24">
        <f t="shared" si="23"/>
        <v>0</v>
      </c>
      <c r="H108" s="24"/>
      <c r="I108" s="24"/>
      <c r="J108" s="55">
        <f t="shared" si="24"/>
        <v>0</v>
      </c>
    </row>
    <row r="109" spans="2:10" ht="15" customHeight="1" x14ac:dyDescent="0.2">
      <c r="B109" s="12"/>
      <c r="C109" s="52" t="s">
        <v>189</v>
      </c>
      <c r="D109" s="5" t="s">
        <v>129</v>
      </c>
      <c r="E109" s="16">
        <f>SUM(E110:E112)</f>
        <v>0</v>
      </c>
      <c r="F109" s="16">
        <f t="shared" ref="F109:I109" si="33">SUM(F110:F112)</f>
        <v>0</v>
      </c>
      <c r="G109" s="16">
        <f t="shared" si="23"/>
        <v>0</v>
      </c>
      <c r="H109" s="16">
        <f t="shared" si="33"/>
        <v>0</v>
      </c>
      <c r="I109" s="16">
        <f t="shared" si="33"/>
        <v>0</v>
      </c>
      <c r="J109" s="53">
        <f t="shared" si="24"/>
        <v>0</v>
      </c>
    </row>
    <row r="110" spans="2:10" ht="15" customHeight="1" x14ac:dyDescent="0.2">
      <c r="B110" s="12">
        <v>12431</v>
      </c>
      <c r="C110" s="59" t="s">
        <v>190</v>
      </c>
      <c r="D110" s="6" t="s">
        <v>131</v>
      </c>
      <c r="E110" s="27"/>
      <c r="F110" s="27"/>
      <c r="G110" s="27">
        <f t="shared" si="23"/>
        <v>0</v>
      </c>
      <c r="H110" s="27"/>
      <c r="I110" s="27"/>
      <c r="J110" s="57">
        <f t="shared" si="24"/>
        <v>0</v>
      </c>
    </row>
    <row r="111" spans="2:10" ht="15" customHeight="1" x14ac:dyDescent="0.2">
      <c r="B111" s="12">
        <v>12432</v>
      </c>
      <c r="C111" s="56" t="s">
        <v>191</v>
      </c>
      <c r="D111" s="4" t="s">
        <v>133</v>
      </c>
      <c r="E111" s="27"/>
      <c r="F111" s="27"/>
      <c r="G111" s="27">
        <f t="shared" si="23"/>
        <v>0</v>
      </c>
      <c r="H111" s="27"/>
      <c r="I111" s="27"/>
      <c r="J111" s="57">
        <f t="shared" si="24"/>
        <v>0</v>
      </c>
    </row>
    <row r="112" spans="2:10" ht="15" customHeight="1" x14ac:dyDescent="0.2">
      <c r="B112" s="12">
        <v>12433</v>
      </c>
      <c r="C112" s="56" t="s">
        <v>192</v>
      </c>
      <c r="D112" s="4" t="s">
        <v>135</v>
      </c>
      <c r="E112" s="27"/>
      <c r="F112" s="27"/>
      <c r="G112" s="27">
        <f t="shared" si="23"/>
        <v>0</v>
      </c>
      <c r="H112" s="27"/>
      <c r="I112" s="27"/>
      <c r="J112" s="57">
        <f t="shared" si="24"/>
        <v>0</v>
      </c>
    </row>
    <row r="113" spans="1:10" ht="15" customHeight="1" x14ac:dyDescent="0.2">
      <c r="B113" s="11"/>
      <c r="C113" s="52" t="s">
        <v>193</v>
      </c>
      <c r="D113" s="5" t="s">
        <v>194</v>
      </c>
      <c r="E113" s="16">
        <f>SUM(E114:E117)</f>
        <v>0</v>
      </c>
      <c r="F113" s="16">
        <f t="shared" ref="F113:I113" si="34">SUM(F114:F117)</f>
        <v>0</v>
      </c>
      <c r="G113" s="16">
        <f t="shared" si="23"/>
        <v>0</v>
      </c>
      <c r="H113" s="16">
        <f t="shared" si="34"/>
        <v>0</v>
      </c>
      <c r="I113" s="16">
        <f t="shared" si="34"/>
        <v>0</v>
      </c>
      <c r="J113" s="53">
        <f t="shared" si="24"/>
        <v>0</v>
      </c>
    </row>
    <row r="114" spans="1:10" ht="15" customHeight="1" x14ac:dyDescent="0.2">
      <c r="B114" s="12">
        <v>1251</v>
      </c>
      <c r="C114" s="56" t="s">
        <v>195</v>
      </c>
      <c r="D114" s="4" t="s">
        <v>196</v>
      </c>
      <c r="E114" s="27"/>
      <c r="F114" s="27"/>
      <c r="G114" s="27">
        <f t="shared" si="23"/>
        <v>0</v>
      </c>
      <c r="H114" s="27"/>
      <c r="I114" s="27"/>
      <c r="J114" s="57">
        <f t="shared" si="24"/>
        <v>0</v>
      </c>
    </row>
    <row r="115" spans="1:10" ht="15" customHeight="1" x14ac:dyDescent="0.2">
      <c r="B115" s="12">
        <v>1252</v>
      </c>
      <c r="C115" s="56" t="s">
        <v>197</v>
      </c>
      <c r="D115" s="4" t="s">
        <v>198</v>
      </c>
      <c r="E115" s="27"/>
      <c r="F115" s="27"/>
      <c r="G115" s="27">
        <f t="shared" si="23"/>
        <v>0</v>
      </c>
      <c r="H115" s="27"/>
      <c r="I115" s="27"/>
      <c r="J115" s="57">
        <f t="shared" si="24"/>
        <v>0</v>
      </c>
    </row>
    <row r="116" spans="1:10" ht="15" customHeight="1" x14ac:dyDescent="0.2">
      <c r="B116" s="12">
        <v>1253</v>
      </c>
      <c r="C116" s="56" t="s">
        <v>199</v>
      </c>
      <c r="D116" s="4" t="s">
        <v>200</v>
      </c>
      <c r="E116" s="27"/>
      <c r="F116" s="27"/>
      <c r="G116" s="27">
        <f t="shared" si="23"/>
        <v>0</v>
      </c>
      <c r="H116" s="27"/>
      <c r="I116" s="27"/>
      <c r="J116" s="57">
        <f t="shared" si="24"/>
        <v>0</v>
      </c>
    </row>
    <row r="117" spans="1:10" ht="15" customHeight="1" x14ac:dyDescent="0.2">
      <c r="B117" s="12">
        <v>1254</v>
      </c>
      <c r="C117" s="56" t="s">
        <v>201</v>
      </c>
      <c r="D117" s="4" t="s">
        <v>202</v>
      </c>
      <c r="E117" s="27"/>
      <c r="F117" s="27"/>
      <c r="G117" s="27">
        <f t="shared" si="23"/>
        <v>0</v>
      </c>
      <c r="H117" s="27"/>
      <c r="I117" s="27"/>
      <c r="J117" s="57">
        <f t="shared" si="24"/>
        <v>0</v>
      </c>
    </row>
    <row r="118" spans="1:10" ht="15" customHeight="1" x14ac:dyDescent="0.2">
      <c r="B118" s="12"/>
      <c r="C118" s="62"/>
      <c r="D118" s="4"/>
      <c r="E118" s="19"/>
      <c r="F118" s="19"/>
      <c r="G118" s="27">
        <f t="shared" si="23"/>
        <v>0</v>
      </c>
      <c r="H118" s="27"/>
      <c r="I118" s="27"/>
      <c r="J118" s="57">
        <f t="shared" si="24"/>
        <v>0</v>
      </c>
    </row>
    <row r="119" spans="1:10" ht="15" customHeight="1" thickBot="1" x14ac:dyDescent="0.25">
      <c r="C119" s="63"/>
      <c r="D119" s="64" t="s">
        <v>203</v>
      </c>
      <c r="E119" s="65">
        <f>+E10+E77</f>
        <v>18332494555.510002</v>
      </c>
      <c r="F119" s="65">
        <f t="shared" ref="F119:I119" si="35">+F10+F77</f>
        <v>705641445.66000104</v>
      </c>
      <c r="G119" s="65">
        <f t="shared" si="23"/>
        <v>19038136001.170002</v>
      </c>
      <c r="H119" s="65">
        <f t="shared" si="35"/>
        <v>9211501165.4399986</v>
      </c>
      <c r="I119" s="65">
        <f t="shared" si="35"/>
        <v>9211501165.4399986</v>
      </c>
      <c r="J119" s="66">
        <f t="shared" si="24"/>
        <v>-9120993390.0700035</v>
      </c>
    </row>
    <row r="120" spans="1:10" x14ac:dyDescent="0.2">
      <c r="C120" s="38" t="s">
        <v>208</v>
      </c>
      <c r="D120" s="38"/>
      <c r="E120" s="38"/>
      <c r="F120" s="38"/>
      <c r="G120" s="38"/>
      <c r="H120" s="38"/>
      <c r="I120" s="38"/>
      <c r="J120" s="38"/>
    </row>
    <row r="121" spans="1:10" s="28" customFormat="1" x14ac:dyDescent="0.2">
      <c r="A121" s="30"/>
      <c r="B121" s="29"/>
      <c r="C121" s="37"/>
      <c r="D121" s="37"/>
      <c r="E121" s="37"/>
      <c r="F121" s="37"/>
      <c r="G121" s="37"/>
      <c r="H121" s="37"/>
      <c r="I121" s="37"/>
      <c r="J121" s="37"/>
    </row>
    <row r="122" spans="1:10" x14ac:dyDescent="0.2">
      <c r="C122" s="14" t="s">
        <v>204</v>
      </c>
      <c r="D122" s="15"/>
      <c r="E122" s="20"/>
      <c r="F122" s="20"/>
      <c r="G122" s="20"/>
      <c r="H122" s="20"/>
      <c r="I122" s="20"/>
    </row>
    <row r="123" spans="1:10" x14ac:dyDescent="0.2">
      <c r="C123" s="7"/>
      <c r="D123" s="8"/>
      <c r="E123" s="21"/>
      <c r="F123" s="21"/>
      <c r="G123" s="21"/>
      <c r="H123" s="21"/>
      <c r="I123" s="21"/>
    </row>
  </sheetData>
  <mergeCells count="8">
    <mergeCell ref="C1:J1"/>
    <mergeCell ref="C2:J2"/>
    <mergeCell ref="C3:J3"/>
    <mergeCell ref="C7:C8"/>
    <mergeCell ref="D7:D8"/>
    <mergeCell ref="E7:I7"/>
    <mergeCell ref="J7:J8"/>
    <mergeCell ref="C120:J121"/>
  </mergeCells>
  <pageMargins left="0.70866141732283472" right="0.70866141732283472" top="0.74803149606299213" bottom="0.74803149606299213" header="0.31496062992125984" footer="0.31496062992125984"/>
  <pageSetup scale="6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2025-07-24T18:34:19Z</cp:lastPrinted>
  <dcterms:created xsi:type="dcterms:W3CDTF">2017-07-04T21:04:26Z</dcterms:created>
  <dcterms:modified xsi:type="dcterms:W3CDTF">2025-07-24T18:34:27Z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