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48EEFB0D-0291-4F01-98F1-E27B9C2C3DE6}" xr6:coauthVersionLast="36" xr6:coauthVersionMax="36" xr10:uidLastSave="{00000000-0000-0000-0000-000000000000}"/>
  <bookViews>
    <workbookView xWindow="0" yWindow="0" windowWidth="30720" windowHeight="13380" xr2:uid="{D858609A-B85B-4191-AE11-0ADE39713F54}"/>
  </bookViews>
  <sheets>
    <sheet name="EAE-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G69" i="1"/>
  <c r="F69" i="1"/>
  <c r="D69" i="1"/>
  <c r="C69" i="1"/>
  <c r="E69" i="1" s="1"/>
  <c r="H69" i="1" s="1"/>
  <c r="E68" i="1"/>
  <c r="H68" i="1" s="1"/>
  <c r="E67" i="1"/>
  <c r="H67" i="1" s="1"/>
  <c r="E66" i="1"/>
  <c r="H66" i="1" s="1"/>
  <c r="G65" i="1"/>
  <c r="F65" i="1"/>
  <c r="D65" i="1"/>
  <c r="C65" i="1"/>
  <c r="E65" i="1" s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D57" i="1"/>
  <c r="C57" i="1"/>
  <c r="E57" i="1" s="1"/>
  <c r="H57" i="1" s="1"/>
  <c r="E56" i="1"/>
  <c r="H56" i="1" s="1"/>
  <c r="E55" i="1"/>
  <c r="H55" i="1" s="1"/>
  <c r="E54" i="1"/>
  <c r="H54" i="1" s="1"/>
  <c r="G53" i="1"/>
  <c r="F53" i="1"/>
  <c r="D53" i="1"/>
  <c r="C53" i="1"/>
  <c r="E53" i="1" s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D43" i="1"/>
  <c r="C43" i="1"/>
  <c r="E43" i="1" s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3" i="1" s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D23" i="1"/>
  <c r="E23" i="1" s="1"/>
  <c r="H23" i="1" s="1"/>
  <c r="C23" i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3" i="1" s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F5" i="1"/>
  <c r="D5" i="1"/>
  <c r="C5" i="1"/>
  <c r="C77" i="1" l="1"/>
  <c r="F77" i="1"/>
  <c r="D77" i="1"/>
  <c r="G77" i="1"/>
  <c r="E77" i="1"/>
  <c r="E5" i="1"/>
  <c r="H5" i="1" s="1"/>
  <c r="H77" i="1" s="1"/>
</calcChain>
</file>

<file path=xl/sharedStrings.xml><?xml version="1.0" encoding="utf-8"?>
<sst xmlns="http://schemas.openxmlformats.org/spreadsheetml/2006/main" count="86" uniqueCount="86">
  <si>
    <t>INSTITUTO DE SALUD PUBLICA DEL ESTADO DE GUANAJUATOe
Estado Analítico del Ejercicio del Presupuesto de Egresos
Clasificación por Objeto del Gasto (Capítulo y Concepto)
Del 1 de Enero al 31 de Diciembre de 2024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</si>
  <si>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</si>
  <si>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</si>
  <si>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</si>
  <si>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</si>
  <si>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</si>
  <si>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</si>
  <si>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</si>
  <si>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</si>
  <si>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</si>
  <si>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</si>
  <si>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</si>
  <si>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</si>
  <si>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</si>
  <si>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</si>
  <si>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</si>
  <si>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</si>
  <si>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</si>
  <si>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</si>
  <si>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</si>
  <si>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</si>
  <si>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</si>
  <si>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</si>
  <si>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</si>
  <si>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</si>
  <si>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</si>
  <si>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</si>
  <si>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</si>
  <si>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</si>
  <si>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</si>
  <si>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</si>
  <si>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</si>
  <si>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</si>
  <si>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</si>
  <si>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</si>
  <si>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</si>
  <si>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</si>
  <si>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</si>
  <si>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</si>
  <si>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</si>
  <si>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</si>
  <si>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</si>
  <si>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</si>
  <si>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</si>
  <si>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</si>
  <si>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</si>
  <si>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</si>
  <si>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</si>
  <si>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</si>
  <si>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</si>
  <si>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ob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</si>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</sst>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12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5" fillId="0" borderId="7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3" fontId="7" fillId="0" borderId="6" xfId="0" applyNumberFormat="1" applyFont="1" applyBorder="1" applyProtection="1">
      <protection locked="0"/>
    </xf>
    <xf numFmtId="0" fontId="8" fillId="0" borderId="7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4" fontId="10" fillId="0" borderId="13" xfId="0" applyNumberFormat="1" applyFont="1" applyBorder="1" applyProtection="1">
      <protection locked="0"/>
    </xf>
    <xf numFmtId="3" fontId="10" fillId="0" borderId="13" xfId="0" applyNumberFormat="1" applyFont="1" applyBorder="1" applyProtection="1">
      <protection locked="0"/>
    </xf>
    <xf numFmtId="3" fontId="7" fillId="0" borderId="13" xfId="0" applyNumberFormat="1" applyFont="1" applyBorder="1" applyProtection="1">
      <protection locked="0"/>
    </xf>
    <xf numFmtId="3" fontId="10" fillId="0" borderId="10" xfId="0" applyNumberFormat="1" applyFont="1" applyBorder="1" applyProtection="1">
      <protection locked="0"/>
    </xf>
    <xf numFmtId="0" fontId="11" fillId="0" borderId="1" xfId="2" applyFont="1" applyBorder="1" applyAlignment="1">
      <alignment horizontal="justify" vertical="center" wrapText="1"/>
    </xf>
    <xf numFmtId="0" fontId="11" fillId="0" borderId="3" xfId="2" applyFont="1" applyBorder="1" applyAlignment="1">
      <alignment horizontal="justify" vertical="center" wrapText="1"/>
    </xf>
    <xf numFmtId="3" fontId="13" fillId="3" borderId="9" xfId="3" applyNumberFormat="1" applyFont="1" applyFill="1" applyBorder="1" applyAlignment="1">
      <alignment vertical="center"/>
    </xf>
    <xf numFmtId="0" fontId="6" fillId="0" borderId="0" xfId="2" applyFont="1"/>
    <xf numFmtId="3" fontId="4" fillId="0" borderId="0" xfId="2" applyNumberFormat="1" applyFont="1" applyAlignment="1">
      <alignment vertical="center"/>
    </xf>
  </cellXfs>
  <cellStyles count="4">
    <cellStyle name="Millares 2 2" xfId="3" xr:uid="{B480E468-0CF3-4EE3-A613-22E3B99E66CB}"/>
    <cellStyle name="Normal" xfId="0" builtinId="0"/>
    <cellStyle name="Normal 2 3 3" xfId="2" xr:uid="{85EF13C0-4337-4D1A-8984-36E02C7D7168}"/>
    <cellStyle name="Normal 3 2 3" xfId="1" xr:uid="{723A7506-4800-4DBD-BAF0-F3AB9578E2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CUENTA%20P&#218;BLICA\4T%202024\PLATAFORMA\3019%20ISAPEG%20CP%204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C816-05EA-4141-8A6F-9F404AA50697}">
  <sheetPr>
    <tabColor theme="4" tint="-0.249977111117893"/>
    <pageSetUpPr fitToPage="1"/>
  </sheetPr>
  <dimension ref="A1:H78"/>
  <sheetViews>
    <sheetView showGridLines="0" tabSelected="1" zoomScale="90" zoomScaleNormal="90" workbookViewId="0">
      <selection sqref="A1:H1"/>
    </sheetView>
  </sheetViews>
  <sheetFormatPr baseColWidth="10" defaultColWidth="25.42578125" defaultRowHeight="11.4" x14ac:dyDescent="0.2"/>
  <cols>
    <col min="1" max="1" width="6" style="4" customWidth="1"/>
    <col min="2" max="2" width="71.140625" style="4" bestFit="1" customWidth="1"/>
    <col min="3" max="8" width="23.28515625" style="4" customWidth="1"/>
    <col min="9" max="16384" width="25.42578125" style="4"/>
  </cols>
  <sheetData>
    <row r="1" spans="1:8" ht="60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33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ht="12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ht="12.9" customHeight="1" x14ac:dyDescent="0.2">
      <c r="A5" s="15" t="s">
        <v>11</v>
      </c>
      <c r="B5" s="16"/>
      <c r="C5" s="17">
        <f>SUM(C6:C12)</f>
        <v>10196366061.640001</v>
      </c>
      <c r="D5" s="17">
        <f>SUM(D6:D12)</f>
        <v>245482472.55999994</v>
      </c>
      <c r="E5" s="17">
        <f>C5+D5</f>
        <v>10441848534.200001</v>
      </c>
      <c r="F5" s="17">
        <f>SUM(F6:F12)</f>
        <v>10424941504.909998</v>
      </c>
      <c r="G5" s="17">
        <f>SUM(G6:G12)</f>
        <v>10424407118.280001</v>
      </c>
      <c r="H5" s="17">
        <f>E5-F5</f>
        <v>16907029.290002823</v>
      </c>
    </row>
    <row r="6" spans="1:8" ht="12.9" customHeight="1" x14ac:dyDescent="0.2">
      <c r="A6" s="18">
        <v>1100</v>
      </c>
      <c r="B6" s="19" t="s">
        <v>12</v>
      </c>
      <c r="C6" s="20">
        <v>2823025241.46</v>
      </c>
      <c r="D6" s="20">
        <v>54395967.240000002</v>
      </c>
      <c r="E6" s="21">
        <f t="shared" ref="E6:E69" si="0">C6+D6</f>
        <v>2877421208.6999998</v>
      </c>
      <c r="F6" s="20">
        <v>2877324649.4499998</v>
      </c>
      <c r="G6" s="20">
        <v>2877324649.4499998</v>
      </c>
      <c r="H6" s="21">
        <f t="shared" ref="H6:H69" si="1">E6-F6</f>
        <v>96559.25</v>
      </c>
    </row>
    <row r="7" spans="1:8" ht="12.9" customHeight="1" x14ac:dyDescent="0.2">
      <c r="A7" s="18">
        <v>1200</v>
      </c>
      <c r="B7" s="19" t="s">
        <v>13</v>
      </c>
      <c r="C7" s="20">
        <v>905619416.36000001</v>
      </c>
      <c r="D7" s="20">
        <v>509776797.92000002</v>
      </c>
      <c r="E7" s="21">
        <f t="shared" si="0"/>
        <v>1415396214.28</v>
      </c>
      <c r="F7" s="20">
        <v>1410688257.3099999</v>
      </c>
      <c r="G7" s="20">
        <v>1410688257.3099999</v>
      </c>
      <c r="H7" s="21">
        <f t="shared" si="1"/>
        <v>4707956.9700000286</v>
      </c>
    </row>
    <row r="8" spans="1:8" ht="12.9" customHeight="1" x14ac:dyDescent="0.2">
      <c r="A8" s="18">
        <v>1300</v>
      </c>
      <c r="B8" s="19" t="s">
        <v>14</v>
      </c>
      <c r="C8" s="20">
        <v>2376361829.3800001</v>
      </c>
      <c r="D8" s="20">
        <v>-92586855.510000005</v>
      </c>
      <c r="E8" s="21">
        <f t="shared" si="0"/>
        <v>2283774973.8699999</v>
      </c>
      <c r="F8" s="20">
        <v>2280131908.04</v>
      </c>
      <c r="G8" s="20">
        <v>2279597521.4099998</v>
      </c>
      <c r="H8" s="21">
        <f t="shared" si="1"/>
        <v>3643065.8299999237</v>
      </c>
    </row>
    <row r="9" spans="1:8" ht="12.9" customHeight="1" x14ac:dyDescent="0.2">
      <c r="A9" s="18">
        <v>1400</v>
      </c>
      <c r="B9" s="19" t="s">
        <v>15</v>
      </c>
      <c r="C9" s="20">
        <v>679613002</v>
      </c>
      <c r="D9" s="20">
        <v>261668207.72</v>
      </c>
      <c r="E9" s="21">
        <f t="shared" si="0"/>
        <v>941281209.72000003</v>
      </c>
      <c r="F9" s="20">
        <v>932821762.48000002</v>
      </c>
      <c r="G9" s="20">
        <v>932821762.48000002</v>
      </c>
      <c r="H9" s="21">
        <f t="shared" si="1"/>
        <v>8459447.2400000095</v>
      </c>
    </row>
    <row r="10" spans="1:8" ht="12.9" customHeight="1" x14ac:dyDescent="0.2">
      <c r="A10" s="18">
        <v>1500</v>
      </c>
      <c r="B10" s="19" t="s">
        <v>16</v>
      </c>
      <c r="C10" s="20">
        <v>2549298064</v>
      </c>
      <c r="D10" s="20">
        <v>179711266.37</v>
      </c>
      <c r="E10" s="21">
        <f t="shared" si="0"/>
        <v>2729009330.3699999</v>
      </c>
      <c r="F10" s="20">
        <v>2729009330.3699999</v>
      </c>
      <c r="G10" s="20">
        <v>2729009330.3699999</v>
      </c>
      <c r="H10" s="21">
        <f t="shared" si="1"/>
        <v>0</v>
      </c>
    </row>
    <row r="11" spans="1:8" ht="12.9" customHeight="1" x14ac:dyDescent="0.2">
      <c r="A11" s="18">
        <v>1600</v>
      </c>
      <c r="B11" s="19" t="s">
        <v>17</v>
      </c>
      <c r="C11" s="20">
        <v>713162344.44000006</v>
      </c>
      <c r="D11" s="20">
        <v>-713162344.44000006</v>
      </c>
      <c r="E11" s="21">
        <f t="shared" si="0"/>
        <v>0</v>
      </c>
      <c r="F11" s="20">
        <v>0</v>
      </c>
      <c r="G11" s="20">
        <v>0</v>
      </c>
      <c r="H11" s="21">
        <f t="shared" si="1"/>
        <v>0</v>
      </c>
    </row>
    <row r="12" spans="1:8" ht="12.9" customHeight="1" x14ac:dyDescent="0.2">
      <c r="A12" s="18">
        <v>1700</v>
      </c>
      <c r="B12" s="19" t="s">
        <v>18</v>
      </c>
      <c r="C12" s="20">
        <v>149286164</v>
      </c>
      <c r="D12" s="20">
        <v>45679433.259999998</v>
      </c>
      <c r="E12" s="21">
        <f t="shared" si="0"/>
        <v>194965597.25999999</v>
      </c>
      <c r="F12" s="20">
        <v>194965597.25999999</v>
      </c>
      <c r="G12" s="20">
        <v>194965597.25999999</v>
      </c>
      <c r="H12" s="21">
        <f t="shared" si="1"/>
        <v>0</v>
      </c>
    </row>
    <row r="13" spans="1:8" ht="12.9" customHeight="1" x14ac:dyDescent="0.2">
      <c r="A13" s="15" t="s">
        <v>19</v>
      </c>
      <c r="B13" s="16"/>
      <c r="C13" s="22">
        <f>SUM(C14:C22)</f>
        <v>3630714026.7399998</v>
      </c>
      <c r="D13" s="22">
        <f>SUM(D14:D22)</f>
        <v>1070490111.28</v>
      </c>
      <c r="E13" s="22">
        <f t="shared" si="0"/>
        <v>4701204138.0199995</v>
      </c>
      <c r="F13" s="22">
        <f>SUM(F14:F22)</f>
        <v>4434947814.0199995</v>
      </c>
      <c r="G13" s="22">
        <f>SUM(G14:G22)</f>
        <v>4271279112.3200002</v>
      </c>
      <c r="H13" s="22">
        <f t="shared" si="1"/>
        <v>266256324</v>
      </c>
    </row>
    <row r="14" spans="1:8" ht="17.25" customHeight="1" x14ac:dyDescent="0.2">
      <c r="A14" s="18">
        <v>2100</v>
      </c>
      <c r="B14" s="19" t="s">
        <v>20</v>
      </c>
      <c r="C14" s="20">
        <v>132172731</v>
      </c>
      <c r="D14" s="20">
        <v>-11891424.949999999</v>
      </c>
      <c r="E14" s="21">
        <f t="shared" si="0"/>
        <v>120281306.05</v>
      </c>
      <c r="F14" s="20">
        <v>119416092.12</v>
      </c>
      <c r="G14" s="20">
        <v>119416092.12</v>
      </c>
      <c r="H14" s="21">
        <f t="shared" si="1"/>
        <v>865213.92999999225</v>
      </c>
    </row>
    <row r="15" spans="1:8" ht="12.9" customHeight="1" x14ac:dyDescent="0.2">
      <c r="A15" s="18">
        <v>2200</v>
      </c>
      <c r="B15" s="19" t="s">
        <v>21</v>
      </c>
      <c r="C15" s="20">
        <v>120308497</v>
      </c>
      <c r="D15" s="20">
        <v>16749438.15</v>
      </c>
      <c r="E15" s="21">
        <f t="shared" si="0"/>
        <v>137057935.15000001</v>
      </c>
      <c r="F15" s="20">
        <v>134510478.83000001</v>
      </c>
      <c r="G15" s="20">
        <v>134510478.83000001</v>
      </c>
      <c r="H15" s="21">
        <f t="shared" si="1"/>
        <v>2547456.3199999928</v>
      </c>
    </row>
    <row r="16" spans="1:8" ht="12.9" customHeight="1" x14ac:dyDescent="0.2">
      <c r="A16" s="18">
        <v>2300</v>
      </c>
      <c r="B16" s="19" t="s">
        <v>22</v>
      </c>
      <c r="C16" s="20">
        <v>30000</v>
      </c>
      <c r="D16" s="20">
        <v>-26520</v>
      </c>
      <c r="E16" s="21">
        <f t="shared" si="0"/>
        <v>3480</v>
      </c>
      <c r="F16" s="20">
        <v>3480</v>
      </c>
      <c r="G16" s="20">
        <v>3480</v>
      </c>
      <c r="H16" s="21">
        <f t="shared" si="1"/>
        <v>0</v>
      </c>
    </row>
    <row r="17" spans="1:8" ht="12.9" customHeight="1" x14ac:dyDescent="0.2">
      <c r="A17" s="18">
        <v>2400</v>
      </c>
      <c r="B17" s="19" t="s">
        <v>23</v>
      </c>
      <c r="C17" s="20">
        <v>9486720</v>
      </c>
      <c r="D17" s="20">
        <v>-2497404.94</v>
      </c>
      <c r="E17" s="21">
        <f t="shared" si="0"/>
        <v>6989315.0600000005</v>
      </c>
      <c r="F17" s="20">
        <v>6738870.0499999998</v>
      </c>
      <c r="G17" s="20">
        <v>6738870.0499999998</v>
      </c>
      <c r="H17" s="21">
        <f t="shared" si="1"/>
        <v>250445.01000000071</v>
      </c>
    </row>
    <row r="18" spans="1:8" ht="12.9" customHeight="1" x14ac:dyDescent="0.2">
      <c r="A18" s="18">
        <v>2500</v>
      </c>
      <c r="B18" s="19" t="s">
        <v>24</v>
      </c>
      <c r="C18" s="20">
        <v>3233860756.7399998</v>
      </c>
      <c r="D18" s="20">
        <v>970960749.51999998</v>
      </c>
      <c r="E18" s="21">
        <f t="shared" si="0"/>
        <v>4204821506.2599998</v>
      </c>
      <c r="F18" s="20">
        <v>4027889573.8600001</v>
      </c>
      <c r="G18" s="20">
        <v>3864220872.1599998</v>
      </c>
      <c r="H18" s="21">
        <f t="shared" si="1"/>
        <v>176931932.39999962</v>
      </c>
    </row>
    <row r="19" spans="1:8" ht="12.9" customHeight="1" x14ac:dyDescent="0.2">
      <c r="A19" s="18">
        <v>2600</v>
      </c>
      <c r="B19" s="19" t="s">
        <v>25</v>
      </c>
      <c r="C19" s="20">
        <v>57277977</v>
      </c>
      <c r="D19" s="20">
        <v>18827562.920000002</v>
      </c>
      <c r="E19" s="21">
        <f t="shared" si="0"/>
        <v>76105539.920000002</v>
      </c>
      <c r="F19" s="20">
        <v>66899309.960000001</v>
      </c>
      <c r="G19" s="20">
        <v>66899309.960000001</v>
      </c>
      <c r="H19" s="21">
        <f t="shared" si="1"/>
        <v>9206229.9600000009</v>
      </c>
    </row>
    <row r="20" spans="1:8" ht="12.9" customHeight="1" x14ac:dyDescent="0.2">
      <c r="A20" s="18">
        <v>2700</v>
      </c>
      <c r="B20" s="19" t="s">
        <v>26</v>
      </c>
      <c r="C20" s="20">
        <v>40369766</v>
      </c>
      <c r="D20" s="20">
        <v>85596649.340000004</v>
      </c>
      <c r="E20" s="21">
        <f t="shared" si="0"/>
        <v>125966415.34</v>
      </c>
      <c r="F20" s="20">
        <v>50562666.899999999</v>
      </c>
      <c r="G20" s="20">
        <v>50562666.899999999</v>
      </c>
      <c r="H20" s="21">
        <f t="shared" si="1"/>
        <v>75403748.439999998</v>
      </c>
    </row>
    <row r="21" spans="1:8" ht="12.9" customHeight="1" x14ac:dyDescent="0.2">
      <c r="A21" s="18">
        <v>2800</v>
      </c>
      <c r="B21" s="19" t="s">
        <v>27</v>
      </c>
      <c r="C21" s="20">
        <v>0</v>
      </c>
      <c r="D21" s="20">
        <v>0</v>
      </c>
      <c r="E21" s="21">
        <f t="shared" si="0"/>
        <v>0</v>
      </c>
      <c r="F21" s="20">
        <v>0</v>
      </c>
      <c r="G21" s="20">
        <v>0</v>
      </c>
      <c r="H21" s="21">
        <f t="shared" si="1"/>
        <v>0</v>
      </c>
    </row>
    <row r="22" spans="1:8" ht="12.9" customHeight="1" x14ac:dyDescent="0.2">
      <c r="A22" s="18">
        <v>2900</v>
      </c>
      <c r="B22" s="19" t="s">
        <v>28</v>
      </c>
      <c r="C22" s="20">
        <v>37207579</v>
      </c>
      <c r="D22" s="20">
        <v>-7228938.7599999998</v>
      </c>
      <c r="E22" s="21">
        <f t="shared" si="0"/>
        <v>29978640.240000002</v>
      </c>
      <c r="F22" s="20">
        <v>28927342.300000001</v>
      </c>
      <c r="G22" s="20">
        <v>28927342.300000001</v>
      </c>
      <c r="H22" s="21">
        <f t="shared" si="1"/>
        <v>1051297.9400000013</v>
      </c>
    </row>
    <row r="23" spans="1:8" ht="12.9" customHeight="1" x14ac:dyDescent="0.2">
      <c r="A23" s="15" t="s">
        <v>29</v>
      </c>
      <c r="B23" s="16"/>
      <c r="C23" s="22">
        <f>SUM(C24:C32)</f>
        <v>3481674236.2299995</v>
      </c>
      <c r="D23" s="22">
        <f>SUM(D24:D32)</f>
        <v>570936062.18000007</v>
      </c>
      <c r="E23" s="22">
        <f t="shared" si="0"/>
        <v>4052610298.4099998</v>
      </c>
      <c r="F23" s="22">
        <f>SUM(F24:F32)</f>
        <v>3938968079.96</v>
      </c>
      <c r="G23" s="22">
        <f>SUM(G24:G32)</f>
        <v>3792841399.4700007</v>
      </c>
      <c r="H23" s="22">
        <f t="shared" si="1"/>
        <v>113642218.44999981</v>
      </c>
    </row>
    <row r="24" spans="1:8" ht="12.9" customHeight="1" x14ac:dyDescent="0.2">
      <c r="A24" s="18">
        <v>3100</v>
      </c>
      <c r="B24" s="19" t="s">
        <v>30</v>
      </c>
      <c r="C24" s="20">
        <v>156319596</v>
      </c>
      <c r="D24" s="20">
        <v>8401893.5500000007</v>
      </c>
      <c r="E24" s="21">
        <f t="shared" si="0"/>
        <v>164721489.55000001</v>
      </c>
      <c r="F24" s="20">
        <v>151117335.25</v>
      </c>
      <c r="G24" s="20">
        <v>151117335.25</v>
      </c>
      <c r="H24" s="21">
        <f t="shared" si="1"/>
        <v>13604154.300000012</v>
      </c>
    </row>
    <row r="25" spans="1:8" ht="12.9" customHeight="1" x14ac:dyDescent="0.2">
      <c r="A25" s="18">
        <v>3200</v>
      </c>
      <c r="B25" s="19" t="s">
        <v>31</v>
      </c>
      <c r="C25" s="20">
        <v>25709700</v>
      </c>
      <c r="D25" s="20">
        <v>3434785.42</v>
      </c>
      <c r="E25" s="21">
        <f t="shared" si="0"/>
        <v>29144485.420000002</v>
      </c>
      <c r="F25" s="20">
        <v>28022050.75</v>
      </c>
      <c r="G25" s="20">
        <v>28022050.75</v>
      </c>
      <c r="H25" s="21">
        <f t="shared" si="1"/>
        <v>1122434.6700000018</v>
      </c>
    </row>
    <row r="26" spans="1:8" ht="12.9" customHeight="1" x14ac:dyDescent="0.2">
      <c r="A26" s="18">
        <v>3300</v>
      </c>
      <c r="B26" s="19" t="s">
        <v>32</v>
      </c>
      <c r="C26" s="20">
        <v>1129717115.8199999</v>
      </c>
      <c r="D26" s="20">
        <v>779820771.36000001</v>
      </c>
      <c r="E26" s="21">
        <f t="shared" si="0"/>
        <v>1909537887.1799998</v>
      </c>
      <c r="F26" s="20">
        <v>1877180812.5999999</v>
      </c>
      <c r="G26" s="20">
        <v>1780789459.1700001</v>
      </c>
      <c r="H26" s="21">
        <f t="shared" si="1"/>
        <v>32357074.579999924</v>
      </c>
    </row>
    <row r="27" spans="1:8" ht="12.9" customHeight="1" x14ac:dyDescent="0.2">
      <c r="A27" s="18">
        <v>3400</v>
      </c>
      <c r="B27" s="19" t="s">
        <v>33</v>
      </c>
      <c r="C27" s="20">
        <v>454879231</v>
      </c>
      <c r="D27" s="20">
        <v>-423192746.72000003</v>
      </c>
      <c r="E27" s="21">
        <f t="shared" si="0"/>
        <v>31686484.279999971</v>
      </c>
      <c r="F27" s="20">
        <v>27912650.600000001</v>
      </c>
      <c r="G27" s="20">
        <v>27912650.600000001</v>
      </c>
      <c r="H27" s="21">
        <f t="shared" si="1"/>
        <v>3773833.6799999699</v>
      </c>
    </row>
    <row r="28" spans="1:8" ht="12.9" customHeight="1" x14ac:dyDescent="0.2">
      <c r="A28" s="18">
        <v>3500</v>
      </c>
      <c r="B28" s="19" t="s">
        <v>34</v>
      </c>
      <c r="C28" s="20">
        <v>1362878097</v>
      </c>
      <c r="D28" s="20">
        <v>-82250708.939999998</v>
      </c>
      <c r="E28" s="21">
        <f t="shared" si="0"/>
        <v>1280627388.0599999</v>
      </c>
      <c r="F28" s="20">
        <v>1266310400.6600001</v>
      </c>
      <c r="G28" s="20">
        <v>1262833128.8800001</v>
      </c>
      <c r="H28" s="21">
        <f t="shared" si="1"/>
        <v>14316987.399999857</v>
      </c>
    </row>
    <row r="29" spans="1:8" ht="12.9" customHeight="1" x14ac:dyDescent="0.2">
      <c r="A29" s="18">
        <v>3600</v>
      </c>
      <c r="B29" s="19" t="s">
        <v>35</v>
      </c>
      <c r="C29" s="20">
        <v>13796520.880000001</v>
      </c>
      <c r="D29" s="20">
        <v>116911166.62</v>
      </c>
      <c r="E29" s="21">
        <f t="shared" si="0"/>
        <v>130707687.5</v>
      </c>
      <c r="F29" s="20">
        <v>117966461.78</v>
      </c>
      <c r="G29" s="20">
        <v>117966461.78</v>
      </c>
      <c r="H29" s="21">
        <f t="shared" si="1"/>
        <v>12741225.719999999</v>
      </c>
    </row>
    <row r="30" spans="1:8" ht="12.9" customHeight="1" x14ac:dyDescent="0.2">
      <c r="A30" s="18">
        <v>3700</v>
      </c>
      <c r="B30" s="19" t="s">
        <v>36</v>
      </c>
      <c r="C30" s="20">
        <v>2822974</v>
      </c>
      <c r="D30" s="20">
        <v>4119416.89</v>
      </c>
      <c r="E30" s="21">
        <f t="shared" si="0"/>
        <v>6942390.8900000006</v>
      </c>
      <c r="F30" s="20">
        <v>4394544.51</v>
      </c>
      <c r="G30" s="20">
        <v>4392044.51</v>
      </c>
      <c r="H30" s="21">
        <f t="shared" si="1"/>
        <v>2547846.3800000008</v>
      </c>
    </row>
    <row r="31" spans="1:8" ht="12.9" customHeight="1" x14ac:dyDescent="0.2">
      <c r="A31" s="18">
        <v>3800</v>
      </c>
      <c r="B31" s="19" t="s">
        <v>37</v>
      </c>
      <c r="C31" s="20">
        <v>15860121</v>
      </c>
      <c r="D31" s="20">
        <v>32313132.239999998</v>
      </c>
      <c r="E31" s="21">
        <f t="shared" si="0"/>
        <v>48173253.239999995</v>
      </c>
      <c r="F31" s="20">
        <v>46947317.350000001</v>
      </c>
      <c r="G31" s="20">
        <v>37918656.07</v>
      </c>
      <c r="H31" s="21">
        <f t="shared" si="1"/>
        <v>1225935.8899999931</v>
      </c>
    </row>
    <row r="32" spans="1:8" ht="12.9" customHeight="1" x14ac:dyDescent="0.2">
      <c r="A32" s="18">
        <v>3900</v>
      </c>
      <c r="B32" s="19" t="s">
        <v>38</v>
      </c>
      <c r="C32" s="20">
        <v>319690880.52999997</v>
      </c>
      <c r="D32" s="20">
        <v>131378351.76000001</v>
      </c>
      <c r="E32" s="21">
        <f t="shared" si="0"/>
        <v>451069232.28999996</v>
      </c>
      <c r="F32" s="20">
        <v>419116506.45999998</v>
      </c>
      <c r="G32" s="20">
        <v>381889612.45999998</v>
      </c>
      <c r="H32" s="21">
        <f t="shared" si="1"/>
        <v>31952725.829999983</v>
      </c>
    </row>
    <row r="33" spans="1:8" ht="12.9" customHeight="1" x14ac:dyDescent="0.2">
      <c r="A33" s="15" t="s">
        <v>39</v>
      </c>
      <c r="B33" s="16"/>
      <c r="C33" s="22">
        <f>SUM(C34:C42)</f>
        <v>1762180</v>
      </c>
      <c r="D33" s="22">
        <f>SUM(D34:D42)</f>
        <v>17569819.989999998</v>
      </c>
      <c r="E33" s="22">
        <f t="shared" si="0"/>
        <v>19331999.989999998</v>
      </c>
      <c r="F33" s="22">
        <f>SUM(F34:F42)</f>
        <v>19316999.989999998</v>
      </c>
      <c r="G33" s="22">
        <f>SUM(G34:G42)</f>
        <v>19316999.989999998</v>
      </c>
      <c r="H33" s="22">
        <f t="shared" si="1"/>
        <v>15000</v>
      </c>
    </row>
    <row r="34" spans="1:8" ht="12.9" customHeight="1" x14ac:dyDescent="0.2">
      <c r="A34" s="18">
        <v>4100</v>
      </c>
      <c r="B34" s="19" t="s">
        <v>40</v>
      </c>
      <c r="C34" s="20">
        <v>0</v>
      </c>
      <c r="D34" s="20">
        <v>0</v>
      </c>
      <c r="E34" s="21">
        <f t="shared" si="0"/>
        <v>0</v>
      </c>
      <c r="F34" s="20">
        <v>0</v>
      </c>
      <c r="G34" s="20">
        <v>0</v>
      </c>
      <c r="H34" s="21">
        <f t="shared" si="1"/>
        <v>0</v>
      </c>
    </row>
    <row r="35" spans="1:8" ht="12.9" customHeight="1" x14ac:dyDescent="0.2">
      <c r="A35" s="18">
        <v>4200</v>
      </c>
      <c r="B35" s="19" t="s">
        <v>41</v>
      </c>
      <c r="C35" s="20">
        <v>0</v>
      </c>
      <c r="D35" s="20">
        <v>0</v>
      </c>
      <c r="E35" s="21">
        <f t="shared" si="0"/>
        <v>0</v>
      </c>
      <c r="F35" s="20">
        <v>0</v>
      </c>
      <c r="G35" s="20">
        <v>0</v>
      </c>
      <c r="H35" s="21">
        <f t="shared" si="1"/>
        <v>0</v>
      </c>
    </row>
    <row r="36" spans="1:8" ht="12.9" customHeight="1" x14ac:dyDescent="0.2">
      <c r="A36" s="18">
        <v>4300</v>
      </c>
      <c r="B36" s="19" t="s">
        <v>42</v>
      </c>
      <c r="C36" s="20">
        <v>390000</v>
      </c>
      <c r="D36" s="20">
        <v>-120000</v>
      </c>
      <c r="E36" s="21">
        <f t="shared" si="0"/>
        <v>270000</v>
      </c>
      <c r="F36" s="20">
        <v>270000</v>
      </c>
      <c r="G36" s="20">
        <v>270000</v>
      </c>
      <c r="H36" s="21">
        <f t="shared" si="1"/>
        <v>0</v>
      </c>
    </row>
    <row r="37" spans="1:8" ht="12.9" customHeight="1" x14ac:dyDescent="0.2">
      <c r="A37" s="18">
        <v>4400</v>
      </c>
      <c r="B37" s="19" t="s">
        <v>43</v>
      </c>
      <c r="C37" s="20">
        <v>1372180</v>
      </c>
      <c r="D37" s="20">
        <v>17689819.989999998</v>
      </c>
      <c r="E37" s="21">
        <f t="shared" si="0"/>
        <v>19061999.989999998</v>
      </c>
      <c r="F37" s="20">
        <v>19046999.989999998</v>
      </c>
      <c r="G37" s="20">
        <v>19046999.989999998</v>
      </c>
      <c r="H37" s="21">
        <f t="shared" si="1"/>
        <v>15000</v>
      </c>
    </row>
    <row r="38" spans="1:8" ht="12.9" customHeight="1" x14ac:dyDescent="0.2">
      <c r="A38" s="18">
        <v>4500</v>
      </c>
      <c r="B38" s="19" t="s">
        <v>44</v>
      </c>
      <c r="C38" s="20">
        <v>0</v>
      </c>
      <c r="D38" s="20">
        <v>0</v>
      </c>
      <c r="E38" s="21">
        <f t="shared" si="0"/>
        <v>0</v>
      </c>
      <c r="F38" s="20">
        <v>0</v>
      </c>
      <c r="G38" s="20">
        <v>0</v>
      </c>
      <c r="H38" s="21">
        <f t="shared" si="1"/>
        <v>0</v>
      </c>
    </row>
    <row r="39" spans="1:8" ht="12.9" customHeight="1" x14ac:dyDescent="0.2">
      <c r="A39" s="18">
        <v>4600</v>
      </c>
      <c r="B39" s="19" t="s">
        <v>45</v>
      </c>
      <c r="C39" s="20">
        <v>0</v>
      </c>
      <c r="D39" s="20">
        <v>0</v>
      </c>
      <c r="E39" s="21">
        <f t="shared" si="0"/>
        <v>0</v>
      </c>
      <c r="F39" s="20">
        <v>0</v>
      </c>
      <c r="G39" s="20">
        <v>0</v>
      </c>
      <c r="H39" s="21">
        <f t="shared" si="1"/>
        <v>0</v>
      </c>
    </row>
    <row r="40" spans="1:8" ht="12.9" customHeight="1" x14ac:dyDescent="0.2">
      <c r="A40" s="18">
        <v>4700</v>
      </c>
      <c r="B40" s="19" t="s">
        <v>46</v>
      </c>
      <c r="C40" s="20">
        <v>0</v>
      </c>
      <c r="D40" s="20">
        <v>0</v>
      </c>
      <c r="E40" s="21">
        <f t="shared" si="0"/>
        <v>0</v>
      </c>
      <c r="F40" s="20">
        <v>0</v>
      </c>
      <c r="G40" s="20">
        <v>0</v>
      </c>
      <c r="H40" s="21">
        <f t="shared" si="1"/>
        <v>0</v>
      </c>
    </row>
    <row r="41" spans="1:8" ht="12.9" customHeight="1" x14ac:dyDescent="0.2">
      <c r="A41" s="18">
        <v>4800</v>
      </c>
      <c r="B41" s="19" t="s">
        <v>47</v>
      </c>
      <c r="C41" s="20">
        <v>0</v>
      </c>
      <c r="D41" s="20">
        <v>0</v>
      </c>
      <c r="E41" s="21">
        <f t="shared" si="0"/>
        <v>0</v>
      </c>
      <c r="F41" s="20">
        <v>0</v>
      </c>
      <c r="G41" s="20">
        <v>0</v>
      </c>
      <c r="H41" s="21">
        <f t="shared" si="1"/>
        <v>0</v>
      </c>
    </row>
    <row r="42" spans="1:8" ht="12.9" customHeight="1" x14ac:dyDescent="0.2">
      <c r="A42" s="18">
        <v>4900</v>
      </c>
      <c r="B42" s="19" t="s">
        <v>48</v>
      </c>
      <c r="C42" s="20">
        <v>0</v>
      </c>
      <c r="D42" s="20">
        <v>0</v>
      </c>
      <c r="E42" s="21">
        <f t="shared" si="0"/>
        <v>0</v>
      </c>
      <c r="F42" s="20">
        <v>0</v>
      </c>
      <c r="G42" s="20">
        <v>0</v>
      </c>
      <c r="H42" s="21">
        <f t="shared" si="1"/>
        <v>0</v>
      </c>
    </row>
    <row r="43" spans="1:8" ht="12.9" customHeight="1" x14ac:dyDescent="0.2">
      <c r="A43" s="15" t="s">
        <v>49</v>
      </c>
      <c r="B43" s="16"/>
      <c r="C43" s="22">
        <f>SUM(C44:C52)</f>
        <v>16312852</v>
      </c>
      <c r="D43" s="22">
        <f>SUM(D44:D52)</f>
        <v>166535704.03999999</v>
      </c>
      <c r="E43" s="22">
        <f t="shared" si="0"/>
        <v>182848556.03999999</v>
      </c>
      <c r="F43" s="22">
        <f>SUM(F44:F52)</f>
        <v>154519244.09999999</v>
      </c>
      <c r="G43" s="22">
        <f>SUM(G44:G52)</f>
        <v>154390922.59999999</v>
      </c>
      <c r="H43" s="22">
        <f t="shared" si="1"/>
        <v>28329311.939999998</v>
      </c>
    </row>
    <row r="44" spans="1:8" ht="12.9" customHeight="1" x14ac:dyDescent="0.2">
      <c r="A44" s="18" t="s">
        <v>50</v>
      </c>
      <c r="B44" s="19" t="s">
        <v>51</v>
      </c>
      <c r="C44" s="20">
        <v>2018586</v>
      </c>
      <c r="D44" s="20">
        <v>11909803.51</v>
      </c>
      <c r="E44" s="21">
        <f t="shared" si="0"/>
        <v>13928389.51</v>
      </c>
      <c r="F44" s="20">
        <v>12399475.18</v>
      </c>
      <c r="G44" s="20">
        <v>12399475.18</v>
      </c>
      <c r="H44" s="21">
        <f t="shared" si="1"/>
        <v>1528914.33</v>
      </c>
    </row>
    <row r="45" spans="1:8" ht="12.9" customHeight="1" x14ac:dyDescent="0.2">
      <c r="A45" s="18">
        <v>5200</v>
      </c>
      <c r="B45" s="19" t="s">
        <v>52</v>
      </c>
      <c r="C45" s="20">
        <v>0</v>
      </c>
      <c r="D45" s="20">
        <v>3108213.6</v>
      </c>
      <c r="E45" s="21">
        <f t="shared" si="0"/>
        <v>3108213.6</v>
      </c>
      <c r="F45" s="20">
        <v>20659.599999999999</v>
      </c>
      <c r="G45" s="20">
        <v>20659.599999999999</v>
      </c>
      <c r="H45" s="21">
        <f t="shared" si="1"/>
        <v>3087554</v>
      </c>
    </row>
    <row r="46" spans="1:8" ht="12.9" customHeight="1" x14ac:dyDescent="0.2">
      <c r="A46" s="18">
        <v>5300</v>
      </c>
      <c r="B46" s="19" t="s">
        <v>53</v>
      </c>
      <c r="C46" s="20">
        <v>14000000</v>
      </c>
      <c r="D46" s="20">
        <v>120713964.03</v>
      </c>
      <c r="E46" s="21">
        <f t="shared" si="0"/>
        <v>134713964.03</v>
      </c>
      <c r="F46" s="20">
        <v>111677394.23999999</v>
      </c>
      <c r="G46" s="20">
        <v>111549072.73999999</v>
      </c>
      <c r="H46" s="21">
        <f t="shared" si="1"/>
        <v>23036569.790000007</v>
      </c>
    </row>
    <row r="47" spans="1:8" ht="12.9" customHeight="1" x14ac:dyDescent="0.2">
      <c r="A47" s="18">
        <v>5400</v>
      </c>
      <c r="B47" s="19" t="s">
        <v>54</v>
      </c>
      <c r="C47" s="20">
        <v>0</v>
      </c>
      <c r="D47" s="20">
        <v>2463900</v>
      </c>
      <c r="E47" s="21">
        <f t="shared" si="0"/>
        <v>2463900</v>
      </c>
      <c r="F47" s="20">
        <v>2294332</v>
      </c>
      <c r="G47" s="20">
        <v>2294332</v>
      </c>
      <c r="H47" s="21">
        <f t="shared" si="1"/>
        <v>169568</v>
      </c>
    </row>
    <row r="48" spans="1:8" ht="12.9" customHeight="1" x14ac:dyDescent="0.2">
      <c r="A48" s="18">
        <v>5500</v>
      </c>
      <c r="B48" s="19" t="s">
        <v>55</v>
      </c>
      <c r="C48" s="20">
        <v>0</v>
      </c>
      <c r="D48" s="20">
        <v>0</v>
      </c>
      <c r="E48" s="21">
        <f t="shared" si="0"/>
        <v>0</v>
      </c>
      <c r="F48" s="20">
        <v>0</v>
      </c>
      <c r="G48" s="20">
        <v>0</v>
      </c>
      <c r="H48" s="21">
        <f t="shared" si="1"/>
        <v>0</v>
      </c>
    </row>
    <row r="49" spans="1:8" ht="12.9" customHeight="1" x14ac:dyDescent="0.2">
      <c r="A49" s="18">
        <v>5600</v>
      </c>
      <c r="B49" s="19" t="s">
        <v>56</v>
      </c>
      <c r="C49" s="20">
        <v>294266</v>
      </c>
      <c r="D49" s="20">
        <v>28078521.920000002</v>
      </c>
      <c r="E49" s="21">
        <f t="shared" si="0"/>
        <v>28372787.920000002</v>
      </c>
      <c r="F49" s="20">
        <v>28127383.079999998</v>
      </c>
      <c r="G49" s="20">
        <v>28127383.079999998</v>
      </c>
      <c r="H49" s="21">
        <f t="shared" si="1"/>
        <v>245404.84000000358</v>
      </c>
    </row>
    <row r="50" spans="1:8" ht="12.9" customHeight="1" x14ac:dyDescent="0.2">
      <c r="A50" s="18">
        <v>5700</v>
      </c>
      <c r="B50" s="19" t="s">
        <v>57</v>
      </c>
      <c r="C50" s="20">
        <v>0</v>
      </c>
      <c r="D50" s="20">
        <v>0</v>
      </c>
      <c r="E50" s="21">
        <f t="shared" si="0"/>
        <v>0</v>
      </c>
      <c r="F50" s="20">
        <v>0</v>
      </c>
      <c r="G50" s="20">
        <v>0</v>
      </c>
      <c r="H50" s="21">
        <f t="shared" si="1"/>
        <v>0</v>
      </c>
    </row>
    <row r="51" spans="1:8" ht="12.9" customHeight="1" x14ac:dyDescent="0.2">
      <c r="A51" s="18">
        <v>5800</v>
      </c>
      <c r="B51" s="19" t="s">
        <v>58</v>
      </c>
      <c r="C51" s="20">
        <v>0</v>
      </c>
      <c r="D51" s="20">
        <v>0</v>
      </c>
      <c r="E51" s="21">
        <f t="shared" si="0"/>
        <v>0</v>
      </c>
      <c r="F51" s="20">
        <v>0</v>
      </c>
      <c r="G51" s="20">
        <v>0</v>
      </c>
      <c r="H51" s="21">
        <f t="shared" si="1"/>
        <v>0</v>
      </c>
    </row>
    <row r="52" spans="1:8" ht="12.9" customHeight="1" x14ac:dyDescent="0.2">
      <c r="A52" s="18">
        <v>5900</v>
      </c>
      <c r="B52" s="19" t="s">
        <v>59</v>
      </c>
      <c r="C52" s="20">
        <v>0</v>
      </c>
      <c r="D52" s="20">
        <v>261300.98</v>
      </c>
      <c r="E52" s="21">
        <f t="shared" si="0"/>
        <v>261300.98</v>
      </c>
      <c r="F52" s="20">
        <v>0</v>
      </c>
      <c r="G52" s="20">
        <v>0</v>
      </c>
      <c r="H52" s="21">
        <f t="shared" si="1"/>
        <v>261300.98</v>
      </c>
    </row>
    <row r="53" spans="1:8" ht="12.9" customHeight="1" x14ac:dyDescent="0.2">
      <c r="A53" s="15" t="s">
        <v>60</v>
      </c>
      <c r="B53" s="16"/>
      <c r="C53" s="22">
        <f>SUM(C54:C56)</f>
        <v>60000000</v>
      </c>
      <c r="D53" s="22">
        <f>SUM(D54:D56)</f>
        <v>145557245.97</v>
      </c>
      <c r="E53" s="22">
        <f t="shared" si="0"/>
        <v>205557245.97</v>
      </c>
      <c r="F53" s="22">
        <f>SUM(F54:F56)</f>
        <v>108080424.48999999</v>
      </c>
      <c r="G53" s="22">
        <f>SUM(G54:G56)</f>
        <v>108080424.48999999</v>
      </c>
      <c r="H53" s="22">
        <f t="shared" si="1"/>
        <v>97476821.480000004</v>
      </c>
    </row>
    <row r="54" spans="1:8" ht="12.9" customHeight="1" x14ac:dyDescent="0.2">
      <c r="A54" s="18">
        <v>6100</v>
      </c>
      <c r="B54" s="19" t="s">
        <v>61</v>
      </c>
      <c r="C54" s="20">
        <v>0</v>
      </c>
      <c r="D54" s="20">
        <v>0</v>
      </c>
      <c r="E54" s="21">
        <f t="shared" si="0"/>
        <v>0</v>
      </c>
      <c r="F54" s="21">
        <v>0</v>
      </c>
      <c r="G54" s="21">
        <v>0</v>
      </c>
      <c r="H54" s="21">
        <f t="shared" si="1"/>
        <v>0</v>
      </c>
    </row>
    <row r="55" spans="1:8" ht="12.9" customHeight="1" x14ac:dyDescent="0.2">
      <c r="A55" s="18">
        <v>6200</v>
      </c>
      <c r="B55" s="19" t="s">
        <v>62</v>
      </c>
      <c r="C55" s="20">
        <v>60000000</v>
      </c>
      <c r="D55" s="20">
        <v>145557245.97</v>
      </c>
      <c r="E55" s="21">
        <f t="shared" si="0"/>
        <v>205557245.97</v>
      </c>
      <c r="F55" s="20">
        <v>108080424.48999999</v>
      </c>
      <c r="G55" s="20">
        <v>108080424.48999999</v>
      </c>
      <c r="H55" s="21">
        <f t="shared" si="1"/>
        <v>97476821.480000004</v>
      </c>
    </row>
    <row r="56" spans="1:8" ht="12.9" customHeight="1" x14ac:dyDescent="0.2">
      <c r="A56" s="18">
        <v>6300</v>
      </c>
      <c r="B56" s="19" t="s">
        <v>63</v>
      </c>
      <c r="C56" s="20">
        <v>0</v>
      </c>
      <c r="D56" s="20">
        <v>0</v>
      </c>
      <c r="E56" s="21">
        <f t="shared" si="0"/>
        <v>0</v>
      </c>
      <c r="F56" s="21">
        <v>0</v>
      </c>
      <c r="G56" s="21">
        <v>0</v>
      </c>
      <c r="H56" s="21">
        <f t="shared" si="1"/>
        <v>0</v>
      </c>
    </row>
    <row r="57" spans="1:8" ht="12.9" customHeight="1" x14ac:dyDescent="0.2">
      <c r="A57" s="15" t="s">
        <v>64</v>
      </c>
      <c r="B57" s="16"/>
      <c r="C57" s="22">
        <f>SUM(C58:C64)</f>
        <v>78706855</v>
      </c>
      <c r="D57" s="22">
        <f>SUM(D58:D64)</f>
        <v>-78706855</v>
      </c>
      <c r="E57" s="22">
        <f t="shared" si="0"/>
        <v>0</v>
      </c>
      <c r="F57" s="22">
        <f>SUM(F58:F64)</f>
        <v>0</v>
      </c>
      <c r="G57" s="22">
        <f>SUM(G58:G64)</f>
        <v>0</v>
      </c>
      <c r="H57" s="22">
        <f t="shared" si="1"/>
        <v>0</v>
      </c>
    </row>
    <row r="58" spans="1:8" ht="12.9" customHeight="1" x14ac:dyDescent="0.2">
      <c r="A58" s="18">
        <v>7100</v>
      </c>
      <c r="B58" s="19" t="s">
        <v>65</v>
      </c>
      <c r="C58" s="21">
        <v>0</v>
      </c>
      <c r="D58" s="21">
        <v>0</v>
      </c>
      <c r="E58" s="21">
        <f t="shared" si="0"/>
        <v>0</v>
      </c>
      <c r="F58" s="21">
        <v>0</v>
      </c>
      <c r="G58" s="21">
        <v>0</v>
      </c>
      <c r="H58" s="21">
        <f t="shared" si="1"/>
        <v>0</v>
      </c>
    </row>
    <row r="59" spans="1:8" ht="12.9" customHeight="1" x14ac:dyDescent="0.2">
      <c r="A59" s="18">
        <v>7200</v>
      </c>
      <c r="B59" s="19" t="s">
        <v>66</v>
      </c>
      <c r="C59" s="21">
        <v>0</v>
      </c>
      <c r="D59" s="21">
        <v>0</v>
      </c>
      <c r="E59" s="21">
        <f t="shared" si="0"/>
        <v>0</v>
      </c>
      <c r="F59" s="21">
        <v>0</v>
      </c>
      <c r="G59" s="21">
        <v>0</v>
      </c>
      <c r="H59" s="21">
        <f t="shared" si="1"/>
        <v>0</v>
      </c>
    </row>
    <row r="60" spans="1:8" ht="12.9" customHeight="1" x14ac:dyDescent="0.2">
      <c r="A60" s="18">
        <v>7300</v>
      </c>
      <c r="B60" s="19" t="s">
        <v>67</v>
      </c>
      <c r="C60" s="21">
        <v>0</v>
      </c>
      <c r="D60" s="21">
        <v>0</v>
      </c>
      <c r="E60" s="21">
        <f t="shared" si="0"/>
        <v>0</v>
      </c>
      <c r="F60" s="21">
        <v>0</v>
      </c>
      <c r="G60" s="21">
        <v>0</v>
      </c>
      <c r="H60" s="21">
        <f t="shared" si="1"/>
        <v>0</v>
      </c>
    </row>
    <row r="61" spans="1:8" ht="12.9" customHeight="1" x14ac:dyDescent="0.2">
      <c r="A61" s="18">
        <v>7400</v>
      </c>
      <c r="B61" s="19" t="s">
        <v>68</v>
      </c>
      <c r="C61" s="21">
        <v>0</v>
      </c>
      <c r="D61" s="21">
        <v>0</v>
      </c>
      <c r="E61" s="21">
        <f t="shared" si="0"/>
        <v>0</v>
      </c>
      <c r="F61" s="21">
        <v>0</v>
      </c>
      <c r="G61" s="21">
        <v>0</v>
      </c>
      <c r="H61" s="21">
        <f t="shared" si="1"/>
        <v>0</v>
      </c>
    </row>
    <row r="62" spans="1:8" ht="12.9" customHeight="1" x14ac:dyDescent="0.2">
      <c r="A62" s="18">
        <v>7500</v>
      </c>
      <c r="B62" s="19" t="s">
        <v>69</v>
      </c>
      <c r="C62" s="21">
        <v>0</v>
      </c>
      <c r="D62" s="21">
        <v>0</v>
      </c>
      <c r="E62" s="21">
        <f t="shared" si="0"/>
        <v>0</v>
      </c>
      <c r="F62" s="21">
        <v>0</v>
      </c>
      <c r="G62" s="21">
        <v>0</v>
      </c>
      <c r="H62" s="21">
        <f t="shared" si="1"/>
        <v>0</v>
      </c>
    </row>
    <row r="63" spans="1:8" ht="12.9" customHeight="1" x14ac:dyDescent="0.2">
      <c r="A63" s="18">
        <v>7600</v>
      </c>
      <c r="B63" s="19" t="s">
        <v>70</v>
      </c>
      <c r="C63" s="21">
        <v>0</v>
      </c>
      <c r="D63" s="21">
        <v>0</v>
      </c>
      <c r="E63" s="21">
        <f t="shared" si="0"/>
        <v>0</v>
      </c>
      <c r="F63" s="21">
        <v>0</v>
      </c>
      <c r="G63" s="21">
        <v>0</v>
      </c>
      <c r="H63" s="21">
        <f t="shared" si="1"/>
        <v>0</v>
      </c>
    </row>
    <row r="64" spans="1:8" ht="12.9" customHeight="1" x14ac:dyDescent="0.2">
      <c r="A64" s="18">
        <v>7900</v>
      </c>
      <c r="B64" s="19" t="s">
        <v>71</v>
      </c>
      <c r="C64" s="20">
        <v>78706855</v>
      </c>
      <c r="D64" s="20">
        <v>-78706855</v>
      </c>
      <c r="E64" s="21">
        <f t="shared" si="0"/>
        <v>0</v>
      </c>
      <c r="F64" s="21">
        <v>0</v>
      </c>
      <c r="G64" s="21">
        <v>0</v>
      </c>
      <c r="H64" s="21">
        <f t="shared" si="1"/>
        <v>0</v>
      </c>
    </row>
    <row r="65" spans="1:8" ht="12.9" customHeight="1" x14ac:dyDescent="0.2">
      <c r="A65" s="15" t="s">
        <v>72</v>
      </c>
      <c r="B65" s="16"/>
      <c r="C65" s="22">
        <f>SUM(C66:C68)</f>
        <v>0</v>
      </c>
      <c r="D65" s="22">
        <f>SUM(D66:D68)</f>
        <v>0</v>
      </c>
      <c r="E65" s="22">
        <f t="shared" si="0"/>
        <v>0</v>
      </c>
      <c r="F65" s="22">
        <f>SUM(F66:F68)</f>
        <v>0</v>
      </c>
      <c r="G65" s="22">
        <f>SUM(G66:G68)</f>
        <v>0</v>
      </c>
      <c r="H65" s="22">
        <f t="shared" si="1"/>
        <v>0</v>
      </c>
    </row>
    <row r="66" spans="1:8" ht="12.9" customHeight="1" x14ac:dyDescent="0.2">
      <c r="A66" s="18">
        <v>8100</v>
      </c>
      <c r="B66" s="19" t="s">
        <v>73</v>
      </c>
      <c r="C66" s="21">
        <v>0</v>
      </c>
      <c r="D66" s="21">
        <v>0</v>
      </c>
      <c r="E66" s="21">
        <f t="shared" si="0"/>
        <v>0</v>
      </c>
      <c r="F66" s="21">
        <v>0</v>
      </c>
      <c r="G66" s="21">
        <v>0</v>
      </c>
      <c r="H66" s="21">
        <f t="shared" si="1"/>
        <v>0</v>
      </c>
    </row>
    <row r="67" spans="1:8" ht="12.9" customHeight="1" x14ac:dyDescent="0.2">
      <c r="A67" s="18">
        <v>8300</v>
      </c>
      <c r="B67" s="19" t="s">
        <v>74</v>
      </c>
      <c r="C67" s="21">
        <v>0</v>
      </c>
      <c r="D67" s="21">
        <v>0</v>
      </c>
      <c r="E67" s="21">
        <f t="shared" si="0"/>
        <v>0</v>
      </c>
      <c r="F67" s="21">
        <v>0</v>
      </c>
      <c r="G67" s="21">
        <v>0</v>
      </c>
      <c r="H67" s="21">
        <f t="shared" si="1"/>
        <v>0</v>
      </c>
    </row>
    <row r="68" spans="1:8" ht="12.9" customHeight="1" x14ac:dyDescent="0.2">
      <c r="A68" s="18">
        <v>8500</v>
      </c>
      <c r="B68" s="19" t="s">
        <v>75</v>
      </c>
      <c r="C68" s="21">
        <v>0</v>
      </c>
      <c r="D68" s="21">
        <v>0</v>
      </c>
      <c r="E68" s="21">
        <f t="shared" si="0"/>
        <v>0</v>
      </c>
      <c r="F68" s="21">
        <v>0</v>
      </c>
      <c r="G68" s="21">
        <v>0</v>
      </c>
      <c r="H68" s="21">
        <f t="shared" si="1"/>
        <v>0</v>
      </c>
    </row>
    <row r="69" spans="1:8" ht="12.9" customHeight="1" x14ac:dyDescent="0.2">
      <c r="A69" s="15" t="s">
        <v>76</v>
      </c>
      <c r="B69" s="16"/>
      <c r="C69" s="22">
        <f>SUM(C70:C76)</f>
        <v>0</v>
      </c>
      <c r="D69" s="22">
        <f>SUM(D70:D76)</f>
        <v>0</v>
      </c>
      <c r="E69" s="22">
        <f t="shared" si="0"/>
        <v>0</v>
      </c>
      <c r="F69" s="22">
        <f>SUM(F70:F76)</f>
        <v>0</v>
      </c>
      <c r="G69" s="22">
        <f>SUM(G70:G76)</f>
        <v>0</v>
      </c>
      <c r="H69" s="22">
        <f t="shared" si="1"/>
        <v>0</v>
      </c>
    </row>
    <row r="70" spans="1:8" ht="12.9" customHeight="1" x14ac:dyDescent="0.2">
      <c r="A70" s="18">
        <v>9100</v>
      </c>
      <c r="B70" s="19" t="s">
        <v>77</v>
      </c>
      <c r="C70" s="21">
        <v>0</v>
      </c>
      <c r="D70" s="21">
        <v>0</v>
      </c>
      <c r="E70" s="21">
        <f t="shared" ref="E70:E76" si="2">C70+D70</f>
        <v>0</v>
      </c>
      <c r="F70" s="21">
        <v>0</v>
      </c>
      <c r="G70" s="21">
        <v>0</v>
      </c>
      <c r="H70" s="21">
        <f t="shared" ref="H70:H76" si="3">E70-F70</f>
        <v>0</v>
      </c>
    </row>
    <row r="71" spans="1:8" ht="12.9" customHeight="1" x14ac:dyDescent="0.2">
      <c r="A71" s="18">
        <v>9200</v>
      </c>
      <c r="B71" s="19" t="s">
        <v>78</v>
      </c>
      <c r="C71" s="21">
        <v>0</v>
      </c>
      <c r="D71" s="21">
        <v>0</v>
      </c>
      <c r="E71" s="21">
        <f t="shared" si="2"/>
        <v>0</v>
      </c>
      <c r="F71" s="21">
        <v>0</v>
      </c>
      <c r="G71" s="21">
        <v>0</v>
      </c>
      <c r="H71" s="21">
        <f t="shared" si="3"/>
        <v>0</v>
      </c>
    </row>
    <row r="72" spans="1:8" ht="12.9" customHeight="1" x14ac:dyDescent="0.2">
      <c r="A72" s="18">
        <v>9300</v>
      </c>
      <c r="B72" s="19" t="s">
        <v>79</v>
      </c>
      <c r="C72" s="21">
        <v>0</v>
      </c>
      <c r="D72" s="21">
        <v>0</v>
      </c>
      <c r="E72" s="21">
        <f t="shared" si="2"/>
        <v>0</v>
      </c>
      <c r="F72" s="21">
        <v>0</v>
      </c>
      <c r="G72" s="21">
        <v>0</v>
      </c>
      <c r="H72" s="21">
        <f t="shared" si="3"/>
        <v>0</v>
      </c>
    </row>
    <row r="73" spans="1:8" ht="12.9" customHeight="1" x14ac:dyDescent="0.2">
      <c r="A73" s="18">
        <v>9400</v>
      </c>
      <c r="B73" s="19" t="s">
        <v>80</v>
      </c>
      <c r="C73" s="21">
        <v>0</v>
      </c>
      <c r="D73" s="21">
        <v>0</v>
      </c>
      <c r="E73" s="21">
        <f t="shared" si="2"/>
        <v>0</v>
      </c>
      <c r="F73" s="21">
        <v>0</v>
      </c>
      <c r="G73" s="21">
        <v>0</v>
      </c>
      <c r="H73" s="21">
        <f t="shared" si="3"/>
        <v>0</v>
      </c>
    </row>
    <row r="74" spans="1:8" ht="12.9" customHeight="1" x14ac:dyDescent="0.2">
      <c r="A74" s="18">
        <v>9500</v>
      </c>
      <c r="B74" s="19" t="s">
        <v>81</v>
      </c>
      <c r="C74" s="21">
        <v>0</v>
      </c>
      <c r="D74" s="21">
        <v>0</v>
      </c>
      <c r="E74" s="21">
        <f t="shared" si="2"/>
        <v>0</v>
      </c>
      <c r="F74" s="21">
        <v>0</v>
      </c>
      <c r="G74" s="21">
        <v>0</v>
      </c>
      <c r="H74" s="21">
        <f t="shared" si="3"/>
        <v>0</v>
      </c>
    </row>
    <row r="75" spans="1:8" ht="12.9" customHeight="1" x14ac:dyDescent="0.2">
      <c r="A75" s="18">
        <v>9600</v>
      </c>
      <c r="B75" s="19" t="s">
        <v>82</v>
      </c>
      <c r="C75" s="21">
        <v>0</v>
      </c>
      <c r="D75" s="21">
        <v>0</v>
      </c>
      <c r="E75" s="21">
        <f t="shared" si="2"/>
        <v>0</v>
      </c>
      <c r="F75" s="21">
        <v>0</v>
      </c>
      <c r="G75" s="21">
        <v>0</v>
      </c>
      <c r="H75" s="21">
        <f t="shared" si="3"/>
        <v>0</v>
      </c>
    </row>
    <row r="76" spans="1:8" ht="12.9" customHeight="1" x14ac:dyDescent="0.2">
      <c r="A76" s="18">
        <v>9900</v>
      </c>
      <c r="B76" s="19" t="s">
        <v>83</v>
      </c>
      <c r="C76" s="23">
        <v>0</v>
      </c>
      <c r="D76" s="23">
        <v>0</v>
      </c>
      <c r="E76" s="23">
        <f t="shared" si="2"/>
        <v>0</v>
      </c>
      <c r="F76" s="23">
        <v>0</v>
      </c>
      <c r="G76" s="23">
        <v>0</v>
      </c>
      <c r="H76" s="23">
        <f t="shared" si="3"/>
        <v>0</v>
      </c>
    </row>
    <row r="77" spans="1:8" ht="18.75" customHeight="1" x14ac:dyDescent="0.2">
      <c r="A77" s="24"/>
      <c r="B77" s="25" t="s">
        <v>84</v>
      </c>
      <c r="C77" s="26">
        <f t="shared" ref="C77:H77" si="4">C5+C13+C23+C33+C43+C53+C57+C65+C69</f>
        <v>17465536211.610001</v>
      </c>
      <c r="D77" s="26">
        <f t="shared" si="4"/>
        <v>2137864561.02</v>
      </c>
      <c r="E77" s="26">
        <f t="shared" ref="E77" si="5">D77+C77</f>
        <v>19603400772.630001</v>
      </c>
      <c r="F77" s="26">
        <f t="shared" si="4"/>
        <v>19080774067.469997</v>
      </c>
      <c r="G77" s="26">
        <f t="shared" si="4"/>
        <v>18770315977.150002</v>
      </c>
      <c r="H77" s="26">
        <f t="shared" si="4"/>
        <v>522626705.16000265</v>
      </c>
    </row>
    <row r="78" spans="1:8" x14ac:dyDescent="0.2">
      <c r="A78" s="27" t="s">
        <v>85</v>
      </c>
      <c r="C78" s="28"/>
      <c r="D78" s="28"/>
      <c r="E78" s="28"/>
      <c r="F78" s="28"/>
      <c r="G78" s="28"/>
      <c r="H78" s="28"/>
    </row>
  </sheetData>
  <mergeCells count="13">
    <mergeCell ref="A69:B69"/>
    <mergeCell ref="A23:B23"/>
    <mergeCell ref="A33:B33"/>
    <mergeCell ref="A43:B43"/>
    <mergeCell ref="A53:B53"/>
    <mergeCell ref="A57:B57"/>
    <mergeCell ref="A65:B65"/>
    <mergeCell ref="A1:H1"/>
    <mergeCell ref="A2:B4"/>
    <mergeCell ref="C2:G2"/>
    <mergeCell ref="H2:H3"/>
    <mergeCell ref="A5:B5"/>
    <mergeCell ref="A13:B13"/>
  </mergeCells>
  <printOptions horizontalCentered="1"/>
  <pageMargins left="0.78740157480314965" right="0.59055118110236227" top="0.78740157480314965" bottom="0.78740157480314965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EAE-COG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2025-01-30T17:53:06Z</cp:lastPrinted>
  <dcterms:created xsi:type="dcterms:W3CDTF">2025-01-30T17:52:28Z</dcterms:created>
  <dcterms:modified xsi:type="dcterms:W3CDTF">2025-01-30T17:53:19Z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