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COORDINACIÓN CONTABILIDAD\7 CUENTA PUBLICA 2T 2025\TERCER TRIMESTRE\INFORMACIÓN PRESUPUESTARIA\"/>
    </mc:Choice>
  </mc:AlternateContent>
  <bookViews>
    <workbookView xWindow="0" yWindow="0" windowWidth="12675" windowHeight="3945"/>
  </bookViews>
  <sheets>
    <sheet name="EAE-CO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LFONSO">[1]ECABR!#REF!</definedName>
    <definedName name="_xlnm.Extract">[3]EGRESOS!#REF!</definedName>
    <definedName name="B">[3]EGRESOS!#REF!</definedName>
    <definedName name="BASE">#REF!</definedName>
    <definedName name="_xlnm.Database">[5]REPORTO!#REF!</definedName>
    <definedName name="cba">[2]TOTAL!#REF!</definedName>
    <definedName name="cie">[1]ECABR!#REF!</definedName>
    <definedName name="ELOY">#REF!</definedName>
    <definedName name="ESF">#REF!</definedName>
    <definedName name="Fecha">#REF!</definedName>
    <definedName name="HF">[6]T1705HF!$B$20:$B$20</definedName>
    <definedName name="Instituto">#REF!</definedName>
    <definedName name="ju">[5]REPORTO!#REF!</definedName>
    <definedName name="mao">[1]ECABR!#REF!</definedName>
    <definedName name="N">#REF!</definedName>
    <definedName name="NDM">[5]REPORTO!#REF!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  <definedName name="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 s="1"/>
  <c r="F4" i="1"/>
  <c r="G4" i="1"/>
  <c r="E5" i="1"/>
  <c r="H5" i="1"/>
  <c r="E6" i="1"/>
  <c r="H6" i="1"/>
  <c r="E7" i="1"/>
  <c r="H7" i="1"/>
  <c r="E8" i="1"/>
  <c r="H8" i="1"/>
  <c r="E9" i="1"/>
  <c r="H9" i="1"/>
  <c r="E10" i="1"/>
  <c r="H10" i="1"/>
  <c r="E11" i="1"/>
  <c r="H11" i="1"/>
  <c r="C12" i="1"/>
  <c r="D12" i="1"/>
  <c r="E12" i="1" s="1"/>
  <c r="H12" i="1" s="1"/>
  <c r="F12" i="1"/>
  <c r="G12" i="1"/>
  <c r="E13" i="1"/>
  <c r="H13" i="1" s="1"/>
  <c r="E14" i="1"/>
  <c r="H14" i="1"/>
  <c r="E15" i="1"/>
  <c r="H15" i="1"/>
  <c r="E16" i="1"/>
  <c r="H16" i="1"/>
  <c r="E17" i="1"/>
  <c r="H17" i="1"/>
  <c r="E18" i="1"/>
  <c r="H18" i="1"/>
  <c r="E19" i="1"/>
  <c r="H19" i="1"/>
  <c r="E20" i="1"/>
  <c r="H20" i="1"/>
  <c r="E21" i="1"/>
  <c r="H21" i="1"/>
  <c r="C22" i="1"/>
  <c r="D22" i="1"/>
  <c r="E22" i="1"/>
  <c r="F22" i="1"/>
  <c r="G22" i="1"/>
  <c r="H22" i="1"/>
  <c r="E23" i="1"/>
  <c r="H23" i="1"/>
  <c r="E24" i="1"/>
  <c r="H24" i="1"/>
  <c r="E25" i="1"/>
  <c r="H25" i="1"/>
  <c r="E26" i="1"/>
  <c r="H26" i="1"/>
  <c r="E27" i="1"/>
  <c r="H27" i="1"/>
  <c r="E28" i="1"/>
  <c r="H28" i="1"/>
  <c r="E29" i="1"/>
  <c r="H29" i="1"/>
  <c r="E30" i="1"/>
  <c r="H30" i="1"/>
  <c r="E31" i="1"/>
  <c r="H31" i="1" s="1"/>
  <c r="C32" i="1"/>
  <c r="D32" i="1"/>
  <c r="E32" i="1"/>
  <c r="F32" i="1"/>
  <c r="G32" i="1"/>
  <c r="H32" i="1"/>
  <c r="E33" i="1"/>
  <c r="H33" i="1"/>
  <c r="E34" i="1"/>
  <c r="H34" i="1"/>
  <c r="E35" i="1"/>
  <c r="H35" i="1"/>
  <c r="E36" i="1"/>
  <c r="H36" i="1"/>
  <c r="E37" i="1"/>
  <c r="H37" i="1"/>
  <c r="E38" i="1"/>
  <c r="H38" i="1"/>
  <c r="E39" i="1"/>
  <c r="H39" i="1" s="1"/>
  <c r="E40" i="1"/>
  <c r="H40" i="1"/>
  <c r="E41" i="1"/>
  <c r="H41" i="1"/>
  <c r="C42" i="1"/>
  <c r="D42" i="1"/>
  <c r="E42" i="1"/>
  <c r="F42" i="1"/>
  <c r="G42" i="1"/>
  <c r="H42" i="1"/>
  <c r="E43" i="1"/>
  <c r="H43" i="1"/>
  <c r="E44" i="1"/>
  <c r="H44" i="1"/>
  <c r="E45" i="1"/>
  <c r="H45" i="1"/>
  <c r="E46" i="1"/>
  <c r="H46" i="1"/>
  <c r="E47" i="1"/>
  <c r="H47" i="1" s="1"/>
  <c r="E48" i="1"/>
  <c r="H48" i="1"/>
  <c r="E49" i="1"/>
  <c r="H49" i="1"/>
  <c r="E50" i="1"/>
  <c r="H50" i="1"/>
  <c r="E51" i="1"/>
  <c r="H51" i="1"/>
  <c r="C52" i="1"/>
  <c r="D52" i="1"/>
  <c r="E52" i="1"/>
  <c r="F52" i="1"/>
  <c r="G52" i="1"/>
  <c r="E53" i="1"/>
  <c r="H53" i="1"/>
  <c r="E54" i="1"/>
  <c r="H54" i="1" s="1"/>
  <c r="E55" i="1"/>
  <c r="H55" i="1"/>
  <c r="C56" i="1"/>
  <c r="D56" i="1"/>
  <c r="E56" i="1"/>
  <c r="F56" i="1"/>
  <c r="G56" i="1"/>
  <c r="H56" i="1"/>
  <c r="E57" i="1"/>
  <c r="H57" i="1"/>
  <c r="E58" i="1"/>
  <c r="H58" i="1"/>
  <c r="E59" i="1"/>
  <c r="H59" i="1"/>
  <c r="E60" i="1"/>
  <c r="H60" i="1"/>
  <c r="E61" i="1"/>
  <c r="H61" i="1"/>
  <c r="E62" i="1"/>
  <c r="H62" i="1" s="1"/>
  <c r="E63" i="1"/>
  <c r="H63" i="1"/>
  <c r="C64" i="1"/>
  <c r="D64" i="1"/>
  <c r="E64" i="1"/>
  <c r="F64" i="1"/>
  <c r="G64" i="1"/>
  <c r="H64" i="1"/>
  <c r="E65" i="1"/>
  <c r="H65" i="1"/>
  <c r="E66" i="1"/>
  <c r="H66" i="1"/>
  <c r="E67" i="1"/>
  <c r="H67" i="1"/>
  <c r="C68" i="1"/>
  <c r="D68" i="1"/>
  <c r="E68" i="1" s="1"/>
  <c r="F68" i="1"/>
  <c r="G68" i="1"/>
  <c r="E69" i="1"/>
  <c r="H69" i="1" s="1"/>
  <c r="E70" i="1"/>
  <c r="H70" i="1"/>
  <c r="E71" i="1"/>
  <c r="H71" i="1"/>
  <c r="E72" i="1"/>
  <c r="H72" i="1"/>
  <c r="E73" i="1"/>
  <c r="H73" i="1"/>
  <c r="E74" i="1"/>
  <c r="H74" i="1"/>
  <c r="E75" i="1"/>
  <c r="H75" i="1"/>
  <c r="H68" i="1" l="1"/>
  <c r="G76" i="1"/>
  <c r="H52" i="1"/>
  <c r="F76" i="1"/>
  <c r="D76" i="1"/>
  <c r="H4" i="1"/>
  <c r="C76" i="1"/>
  <c r="H76" i="1"/>
  <c r="E76" i="1" l="1"/>
</calcChain>
</file>

<file path=xl/sharedStrings.xml><?xml version="1.0" encoding="utf-8"?>
<sst xmlns="http://schemas.openxmlformats.org/spreadsheetml/2006/main" count="84" uniqueCount="84">
  <si>
    <t>“Bajo protesta de decir verdad declaramos que los Estados Financieros y sus notas, son razonablemente correctos y son responsabilidad del emisor”.</t>
  </si>
  <si>
    <t>Total del Gasto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</si>
  <si>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</si>
  <si>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</si>
  <si>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</si>
  <si>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</si>
  <si>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</si>
  <si>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</si>
  <si>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</si>
  <si>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</si>
  <si>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</si>
  <si>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</si>
  <si>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</si>
  <si>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</si>
  <si>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</si>
  <si>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</si>
  <si>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</si>
  <si>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</si>
  <si>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</si>
  <si>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</si>
  <si>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Productivas.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</si>
  <si>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</si>
  <si>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</si>
  <si>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</si>
  <si>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</si>
  <si>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</si>
  <si>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</si>
  <si>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</si>
  <si>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</si>
  <si>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</si>
  <si>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</si>
  <si>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</si>
  <si>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</si>
  <si>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</si>
  <si>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</si>
  <si>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ob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</si>
  <si>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</si>
  <si>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</si>
  <si>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</si>
  <si>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</si>
  <si>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</si>
  <si>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</si>
  <si>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</si>
  <si>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</si>
  <si>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</si>
  <si>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</si>
  <si>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</si>
  <si>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</si>
  <si>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</si>
  <si>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</si>
  <si>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Publicidad.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</si>
  <si>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</si>
  <si>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</si>
  <si>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</si>
  <si>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</si>
  <si>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</si>
  <si>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</si>
  <si>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</si>
  <si>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</si>
  <si>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</si>
  <si>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</si>
  <si>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</si>
  <si>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</si>
  <si>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</si>
  <si>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</si>
  <si>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</si>
  <si>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</si>
  <si>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</si>
  <si>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</si>
  <si>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</si>
  <si>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</si>
  <si>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</si>
  <si>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</si>
  <si>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</si>
  <si>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</si>
  <si>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</si>
  <si>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</si>
  <si>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</si>
  <si>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</si>
  <si>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</si>
  <si>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</si>
  <si>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</si>
  <si>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</si>
  <si>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INSTITUTO DE SALUD PUBLICA DEL ESTADO DE GUANAJUATOe
Estado Analítico del Ejercicio del Presupuesto de Egresos
Clasificación por Objeto del Gasto (Capítulo y Concepto)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</si>
</sst>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10"/>
      <color theme="1"/>
      <name val="Times New Roman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12" fillId="0" borderId="0"/>
  </cellStyleXfs>
  <cellXfs count="33">
    <xf numFmtId="0" fontId="0" fillId="0" borderId="0" xfId="0"/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vertical="center"/>
    </xf>
    <xf numFmtId="0" fontId="3" fillId="0" borderId="0" xfId="1" applyFont="1"/>
    <xf numFmtId="3" fontId="5" fillId="2" borderId="1" xfId="2" applyNumberFormat="1" applyFont="1" applyFill="1" applyBorder="1" applyAlignment="1">
      <alignment vertical="center"/>
    </xf>
    <xf numFmtId="3" fontId="5" fillId="2" borderId="2" xfId="2" applyNumberFormat="1" applyFont="1" applyFill="1" applyBorder="1" applyAlignment="1">
      <alignment vertical="center"/>
    </xf>
    <xf numFmtId="0" fontId="6" fillId="0" borderId="3" xfId="1" applyFont="1" applyBorder="1" applyAlignment="1">
      <alignment horizontal="justify" vertical="center" wrapText="1"/>
    </xf>
    <xf numFmtId="0" fontId="6" fillId="0" borderId="4" xfId="1" applyFont="1" applyBorder="1" applyAlignment="1">
      <alignment horizontal="justify" vertical="center" wrapText="1"/>
    </xf>
    <xf numFmtId="3" fontId="7" fillId="0" borderId="5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8" fillId="0" borderId="0" xfId="1" applyFont="1" applyBorder="1" applyAlignment="1">
      <alignment vertical="center" wrapText="1"/>
    </xf>
    <xf numFmtId="0" fontId="9" fillId="0" borderId="7" xfId="1" applyFont="1" applyBorder="1" applyAlignment="1">
      <alignment horizontal="center" vertical="center" wrapText="1"/>
    </xf>
    <xf numFmtId="3" fontId="7" fillId="0" borderId="8" xfId="0" applyNumberFormat="1" applyFont="1" applyBorder="1" applyProtection="1">
      <protection locked="0"/>
    </xf>
    <xf numFmtId="3" fontId="7" fillId="0" borderId="9" xfId="0" applyNumberFormat="1" applyFont="1" applyBorder="1" applyProtection="1">
      <protection locked="0"/>
    </xf>
    <xf numFmtId="3" fontId="10" fillId="0" borderId="8" xfId="0" applyNumberFormat="1" applyFont="1" applyBorder="1" applyProtection="1">
      <protection locked="0"/>
    </xf>
    <xf numFmtId="3" fontId="10" fillId="0" borderId="9" xfId="0" applyNumberFormat="1" applyFont="1" applyBorder="1" applyProtection="1">
      <protection locked="0"/>
    </xf>
    <xf numFmtId="0" fontId="11" fillId="0" borderId="0" xfId="1" applyFont="1" applyBorder="1" applyAlignment="1">
      <alignment horizontal="left" vertical="center" wrapText="1"/>
    </xf>
    <xf numFmtId="0" fontId="11" fillId="0" borderId="7" xfId="1" applyFont="1" applyBorder="1" applyAlignment="1">
      <alignment horizontal="left" vertical="center" wrapText="1"/>
    </xf>
    <xf numFmtId="3" fontId="10" fillId="0" borderId="10" xfId="0" applyNumberFormat="1" applyFont="1" applyBorder="1" applyProtection="1">
      <protection locked="0"/>
    </xf>
    <xf numFmtId="3" fontId="10" fillId="0" borderId="11" xfId="0" applyNumberFormat="1" applyFont="1" applyBorder="1" applyProtection="1">
      <protection locked="0"/>
    </xf>
    <xf numFmtId="4" fontId="13" fillId="3" borderId="5" xfId="3" applyNumberFormat="1" applyFont="1" applyFill="1" applyBorder="1" applyAlignment="1">
      <alignment horizontal="center" vertical="center" wrapText="1"/>
    </xf>
    <xf numFmtId="4" fontId="13" fillId="3" borderId="12" xfId="3" applyNumberFormat="1" applyFont="1" applyFill="1" applyBorder="1" applyAlignment="1">
      <alignment horizontal="center" vertical="center" wrapText="1"/>
    </xf>
    <xf numFmtId="0" fontId="13" fillId="3" borderId="13" xfId="3" applyFont="1" applyFill="1" applyBorder="1" applyAlignment="1">
      <alignment horizontal="center" vertical="center"/>
    </xf>
    <xf numFmtId="0" fontId="13" fillId="3" borderId="7" xfId="3" applyFont="1" applyFill="1" applyBorder="1" applyAlignment="1">
      <alignment horizontal="center" vertical="center"/>
    </xf>
    <xf numFmtId="4" fontId="13" fillId="3" borderId="10" xfId="3" applyNumberFormat="1" applyFont="1" applyFill="1" applyBorder="1" applyAlignment="1">
      <alignment horizontal="center" vertical="center" wrapText="1"/>
    </xf>
    <xf numFmtId="0" fontId="13" fillId="3" borderId="14" xfId="3" applyFont="1" applyFill="1" applyBorder="1" applyAlignment="1" applyProtection="1">
      <alignment horizontal="center" vertical="center" wrapText="1"/>
      <protection locked="0"/>
    </xf>
    <xf numFmtId="0" fontId="13" fillId="3" borderId="15" xfId="3" applyFont="1" applyFill="1" applyBorder="1" applyAlignment="1" applyProtection="1">
      <alignment horizontal="center" vertical="center" wrapText="1"/>
      <protection locked="0"/>
    </xf>
    <xf numFmtId="0" fontId="13" fillId="3" borderId="16" xfId="3" applyFont="1" applyFill="1" applyBorder="1" applyAlignment="1" applyProtection="1">
      <alignment horizontal="center" vertical="center" wrapText="1"/>
      <protection locked="0"/>
    </xf>
    <xf numFmtId="0" fontId="13" fillId="3" borderId="17" xfId="3" applyFont="1" applyFill="1" applyBorder="1" applyAlignment="1">
      <alignment horizontal="center" vertical="center"/>
    </xf>
    <xf numFmtId="0" fontId="13" fillId="3" borderId="18" xfId="3" applyFont="1" applyFill="1" applyBorder="1" applyAlignment="1">
      <alignment horizontal="center" vertical="center"/>
    </xf>
    <xf numFmtId="0" fontId="13" fillId="3" borderId="19" xfId="3" applyFont="1" applyFill="1" applyBorder="1" applyAlignment="1" applyProtection="1">
      <alignment horizontal="center" vertical="center" wrapText="1"/>
      <protection locked="0"/>
    </xf>
    <xf numFmtId="0" fontId="13" fillId="3" borderId="20" xfId="3" applyFont="1" applyFill="1" applyBorder="1" applyAlignment="1" applyProtection="1">
      <alignment horizontal="center" vertical="center" wrapText="1"/>
      <protection locked="0"/>
    </xf>
    <xf numFmtId="0" fontId="13" fillId="3" borderId="21" xfId="3" applyFont="1" applyFill="1" applyBorder="1" applyAlignment="1" applyProtection="1">
      <alignment horizontal="center" vertical="center" wrapText="1"/>
      <protection locked="0"/>
    </xf>
  </cellXfs>
  <cellStyles count="4">
    <cellStyle name="Millares 2 2" xfId="2"/>
    <cellStyle name="Normal" xfId="0" builtinId="0"/>
    <cellStyle name="Normal 2 3 3" xfId="1"/>
    <cellStyle name="Normal 3 2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3019%20ISAPEG%20CP%203T%202025%20PARA%20PLATAFORM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E-CA 1"/>
      <sheetName val="EAE-CA 2"/>
      <sheetName val="EAE-CA 3"/>
      <sheetName val="EAE-CTG"/>
      <sheetName val="EAE-CFG"/>
      <sheetName val="ENT"/>
      <sheetName val="IND"/>
      <sheetName val="FFF"/>
      <sheetName val="GCP"/>
      <sheetName val="PPI SIRET"/>
      <sheetName val="INR"/>
      <sheetName val="IPF"/>
      <sheetName val="RBM"/>
      <sheetName val="RBI"/>
      <sheetName val="Muebles_Contable"/>
      <sheetName val="Inmuebles_Contable"/>
      <sheetName val="Rel Cta Banc"/>
      <sheetName val="DGFR"/>
      <sheetName val="Ayudas y Subsidios"/>
      <sheetName val="Esq Bur"/>
      <sheetName val="Información Adicional"/>
      <sheetName val="CONCENTRADO PA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H77"/>
  <sheetViews>
    <sheetView showGridLines="0" tabSelected="1" zoomScale="90" zoomScaleNormal="90" workbookViewId="0">
      <selection activeCell="B29" sqref="B29"/>
    </sheetView>
  </sheetViews>
  <sheetFormatPr baseColWidth="10" defaultColWidth="25.5" defaultRowHeight="12" x14ac:dyDescent="0.2"/>
  <cols>
    <col min="1" max="1" width="6" style="1" customWidth="1"/>
    <col min="2" max="2" width="71.1640625" style="1" bestFit="1" customWidth="1"/>
    <col min="3" max="8" width="23.33203125" style="1" customWidth="1"/>
    <col min="9" max="16384" width="25.5" style="1"/>
  </cols>
  <sheetData>
    <row r="1" spans="1:8" ht="60" customHeight="1" x14ac:dyDescent="0.2">
      <c r="A1" s="32" t="s">
        <v>83</v>
      </c>
      <c r="B1" s="31"/>
      <c r="C1" s="31"/>
      <c r="D1" s="31"/>
      <c r="E1" s="31"/>
      <c r="F1" s="31"/>
      <c r="G1" s="31"/>
      <c r="H1" s="30"/>
    </row>
    <row r="2" spans="1:8" ht="12" customHeight="1" x14ac:dyDescent="0.2">
      <c r="A2" s="29" t="s">
        <v>82</v>
      </c>
      <c r="B2" s="28"/>
      <c r="C2" s="27" t="s">
        <v>81</v>
      </c>
      <c r="D2" s="26"/>
      <c r="E2" s="26"/>
      <c r="F2" s="26"/>
      <c r="G2" s="25"/>
      <c r="H2" s="24" t="s">
        <v>80</v>
      </c>
    </row>
    <row r="3" spans="1:8" ht="33" customHeight="1" x14ac:dyDescent="0.2">
      <c r="A3" s="23"/>
      <c r="B3" s="22"/>
      <c r="C3" s="21" t="s">
        <v>79</v>
      </c>
      <c r="D3" s="21" t="s">
        <v>78</v>
      </c>
      <c r="E3" s="21" t="s">
        <v>77</v>
      </c>
      <c r="F3" s="21" t="s">
        <v>76</v>
      </c>
      <c r="G3" s="21" t="s">
        <v>75</v>
      </c>
      <c r="H3" s="20"/>
    </row>
    <row r="4" spans="1:8" ht="12.95" customHeight="1" x14ac:dyDescent="0.2">
      <c r="A4" s="17" t="s">
        <v>74</v>
      </c>
      <c r="B4" s="16"/>
      <c r="C4" s="19">
        <f>SUM(C5:C11)</f>
        <v>10403065195.530001</v>
      </c>
      <c r="D4" s="19">
        <f>SUM(D5:D11)</f>
        <v>129167862.22000003</v>
      </c>
      <c r="E4" s="19">
        <f>C4+D4</f>
        <v>10532233057.75</v>
      </c>
      <c r="F4" s="19">
        <f>SUM(F5:F11)</f>
        <v>6837048649.8999996</v>
      </c>
      <c r="G4" s="19">
        <f>SUM(G5:G11)</f>
        <v>6837048649.8999996</v>
      </c>
      <c r="H4" s="18">
        <f>E4-F4</f>
        <v>3695184407.8500004</v>
      </c>
    </row>
    <row r="5" spans="1:8" ht="12.95" customHeight="1" x14ac:dyDescent="0.2">
      <c r="A5" s="11">
        <v>1100</v>
      </c>
      <c r="B5" s="10" t="s">
        <v>73</v>
      </c>
      <c r="C5" s="13">
        <v>2870399943</v>
      </c>
      <c r="D5" s="13">
        <v>-148530514.38999999</v>
      </c>
      <c r="E5" s="13">
        <f>C5+D5</f>
        <v>2721869428.6100001</v>
      </c>
      <c r="F5" s="13">
        <v>2125955785.26</v>
      </c>
      <c r="G5" s="13">
        <v>2125955785.26</v>
      </c>
      <c r="H5" s="12">
        <f>E5-F5</f>
        <v>595913643.35000014</v>
      </c>
    </row>
    <row r="6" spans="1:8" ht="12.95" customHeight="1" x14ac:dyDescent="0.2">
      <c r="A6" s="11">
        <v>1200</v>
      </c>
      <c r="B6" s="10" t="s">
        <v>72</v>
      </c>
      <c r="C6" s="13">
        <v>1204325055.48</v>
      </c>
      <c r="D6" s="13">
        <v>343942604</v>
      </c>
      <c r="E6" s="13">
        <f>C6+D6</f>
        <v>1548267659.48</v>
      </c>
      <c r="F6" s="13">
        <v>907774718.09000003</v>
      </c>
      <c r="G6" s="13">
        <v>907774718.09000003</v>
      </c>
      <c r="H6" s="12">
        <f>E6-F6</f>
        <v>640492941.38999999</v>
      </c>
    </row>
    <row r="7" spans="1:8" ht="12.95" customHeight="1" x14ac:dyDescent="0.2">
      <c r="A7" s="11">
        <v>1300</v>
      </c>
      <c r="B7" s="10" t="s">
        <v>71</v>
      </c>
      <c r="C7" s="13">
        <v>2355772403.54</v>
      </c>
      <c r="D7" s="13">
        <v>40176890.210000001</v>
      </c>
      <c r="E7" s="13">
        <f>C7+D7</f>
        <v>2395949293.75</v>
      </c>
      <c r="F7" s="13">
        <v>1279005668</v>
      </c>
      <c r="G7" s="13">
        <v>1279005668</v>
      </c>
      <c r="H7" s="12">
        <f>E7-F7</f>
        <v>1116943625.75</v>
      </c>
    </row>
    <row r="8" spans="1:8" ht="12.95" customHeight="1" x14ac:dyDescent="0.2">
      <c r="A8" s="11">
        <v>1400</v>
      </c>
      <c r="B8" s="10" t="s">
        <v>70</v>
      </c>
      <c r="C8" s="13">
        <v>772720930</v>
      </c>
      <c r="D8" s="13">
        <v>102834403.86</v>
      </c>
      <c r="E8" s="13">
        <f>C8+D8</f>
        <v>875555333.86000001</v>
      </c>
      <c r="F8" s="13">
        <v>647951584.38</v>
      </c>
      <c r="G8" s="13">
        <v>647951584.38</v>
      </c>
      <c r="H8" s="12">
        <f>E8-F8</f>
        <v>227603749.48000002</v>
      </c>
    </row>
    <row r="9" spans="1:8" ht="12.95" customHeight="1" x14ac:dyDescent="0.2">
      <c r="A9" s="11">
        <v>1500</v>
      </c>
      <c r="B9" s="10" t="s">
        <v>69</v>
      </c>
      <c r="C9" s="13">
        <v>2680121295.5100002</v>
      </c>
      <c r="D9" s="13">
        <v>-127751641.45999999</v>
      </c>
      <c r="E9" s="13">
        <f>C9+D9</f>
        <v>2552369654.0500002</v>
      </c>
      <c r="F9" s="13">
        <v>1826962940.8499999</v>
      </c>
      <c r="G9" s="13">
        <v>1826962940.8499999</v>
      </c>
      <c r="H9" s="12">
        <f>E9-F9</f>
        <v>725406713.20000029</v>
      </c>
    </row>
    <row r="10" spans="1:8" ht="12.95" customHeight="1" x14ac:dyDescent="0.2">
      <c r="A10" s="11">
        <v>1600</v>
      </c>
      <c r="B10" s="10" t="s">
        <v>68</v>
      </c>
      <c r="C10" s="13">
        <v>330705100</v>
      </c>
      <c r="D10" s="13">
        <v>-81503880</v>
      </c>
      <c r="E10" s="13">
        <f>C10+D10</f>
        <v>249201220</v>
      </c>
      <c r="F10" s="13">
        <v>0</v>
      </c>
      <c r="G10" s="13">
        <v>0</v>
      </c>
      <c r="H10" s="12">
        <f>E10-F10</f>
        <v>249201220</v>
      </c>
    </row>
    <row r="11" spans="1:8" ht="12.95" customHeight="1" x14ac:dyDescent="0.2">
      <c r="A11" s="11">
        <v>1700</v>
      </c>
      <c r="B11" s="10" t="s">
        <v>67</v>
      </c>
      <c r="C11" s="13">
        <v>189020468</v>
      </c>
      <c r="D11" s="13">
        <v>0</v>
      </c>
      <c r="E11" s="13">
        <f>C11+D11</f>
        <v>189020468</v>
      </c>
      <c r="F11" s="13">
        <v>49397953.32</v>
      </c>
      <c r="G11" s="13">
        <v>49397953.32</v>
      </c>
      <c r="H11" s="12">
        <f>E11-F11</f>
        <v>139622514.68000001</v>
      </c>
    </row>
    <row r="12" spans="1:8" ht="12.95" customHeight="1" x14ac:dyDescent="0.2">
      <c r="A12" s="17" t="s">
        <v>66</v>
      </c>
      <c r="B12" s="16"/>
      <c r="C12" s="15">
        <f>SUM(C13:C21)</f>
        <v>4045999521.8499999</v>
      </c>
      <c r="D12" s="15">
        <f>SUM(D13:D21)</f>
        <v>369718601.13000005</v>
      </c>
      <c r="E12" s="15">
        <f>C12+D12</f>
        <v>4415718122.9799995</v>
      </c>
      <c r="F12" s="15">
        <f>SUM(F13:F21)</f>
        <v>2821739008.2799997</v>
      </c>
      <c r="G12" s="15">
        <f>SUM(G13:G21)</f>
        <v>2821739008.2799997</v>
      </c>
      <c r="H12" s="14">
        <f>E12-F12</f>
        <v>1593979114.6999998</v>
      </c>
    </row>
    <row r="13" spans="1:8" ht="17.25" customHeight="1" x14ac:dyDescent="0.2">
      <c r="A13" s="11">
        <v>2100</v>
      </c>
      <c r="B13" s="10" t="s">
        <v>65</v>
      </c>
      <c r="C13" s="13">
        <v>138166923</v>
      </c>
      <c r="D13" s="13">
        <v>-3241450.2</v>
      </c>
      <c r="E13" s="13">
        <f>C13+D13</f>
        <v>134925472.80000001</v>
      </c>
      <c r="F13" s="13">
        <v>73353472.099999994</v>
      </c>
      <c r="G13" s="13">
        <v>73353472.099999994</v>
      </c>
      <c r="H13" s="12">
        <f>E13-F13</f>
        <v>61572000.700000018</v>
      </c>
    </row>
    <row r="14" spans="1:8" ht="12.95" customHeight="1" x14ac:dyDescent="0.2">
      <c r="A14" s="11">
        <v>2200</v>
      </c>
      <c r="B14" s="10" t="s">
        <v>64</v>
      </c>
      <c r="C14" s="13">
        <v>134293654</v>
      </c>
      <c r="D14" s="13">
        <v>3651616.9</v>
      </c>
      <c r="E14" s="13">
        <f>C14+D14</f>
        <v>137945270.90000001</v>
      </c>
      <c r="F14" s="13">
        <v>91757820.140000001</v>
      </c>
      <c r="G14" s="13">
        <v>91757820.140000001</v>
      </c>
      <c r="H14" s="12">
        <f>E14-F14</f>
        <v>46187450.760000005</v>
      </c>
    </row>
    <row r="15" spans="1:8" ht="12.95" customHeight="1" x14ac:dyDescent="0.2">
      <c r="A15" s="11">
        <v>2300</v>
      </c>
      <c r="B15" s="10" t="s">
        <v>63</v>
      </c>
      <c r="C15" s="13">
        <v>23000</v>
      </c>
      <c r="D15" s="13">
        <v>48109.33</v>
      </c>
      <c r="E15" s="13">
        <f>C15+D15</f>
        <v>71109.33</v>
      </c>
      <c r="F15" s="13">
        <v>32052.400000000001</v>
      </c>
      <c r="G15" s="13">
        <v>32052.400000000001</v>
      </c>
      <c r="H15" s="12">
        <f>E15-F15</f>
        <v>39056.93</v>
      </c>
    </row>
    <row r="16" spans="1:8" ht="12.95" customHeight="1" x14ac:dyDescent="0.2">
      <c r="A16" s="11">
        <v>2400</v>
      </c>
      <c r="B16" s="10" t="s">
        <v>62</v>
      </c>
      <c r="C16" s="13">
        <v>9865144</v>
      </c>
      <c r="D16" s="13">
        <v>-53037.87</v>
      </c>
      <c r="E16" s="13">
        <f>C16+D16</f>
        <v>9812106.1300000008</v>
      </c>
      <c r="F16" s="13">
        <v>4833378.57</v>
      </c>
      <c r="G16" s="13">
        <v>4833378.57</v>
      </c>
      <c r="H16" s="12">
        <f>E16-F16</f>
        <v>4978727.5600000005</v>
      </c>
    </row>
    <row r="17" spans="1:8" ht="12.95" customHeight="1" x14ac:dyDescent="0.2">
      <c r="A17" s="11">
        <v>2500</v>
      </c>
      <c r="B17" s="10" t="s">
        <v>61</v>
      </c>
      <c r="C17" s="13">
        <v>3565058107.8499999</v>
      </c>
      <c r="D17" s="13">
        <v>297368817.17000002</v>
      </c>
      <c r="E17" s="13">
        <f>C17+D17</f>
        <v>3862426925.02</v>
      </c>
      <c r="F17" s="13">
        <v>2520263848.4899998</v>
      </c>
      <c r="G17" s="13">
        <v>2520263848.4899998</v>
      </c>
      <c r="H17" s="12">
        <f>E17-F17</f>
        <v>1342163076.5300002</v>
      </c>
    </row>
    <row r="18" spans="1:8" ht="12.95" customHeight="1" x14ac:dyDescent="0.2">
      <c r="A18" s="11">
        <v>2600</v>
      </c>
      <c r="B18" s="10" t="s">
        <v>60</v>
      </c>
      <c r="C18" s="13">
        <v>79232998</v>
      </c>
      <c r="D18" s="13">
        <v>-3609637.01</v>
      </c>
      <c r="E18" s="13">
        <f>C18+D18</f>
        <v>75623360.989999995</v>
      </c>
      <c r="F18" s="13">
        <v>40175272.170000002</v>
      </c>
      <c r="G18" s="13">
        <v>40175272.170000002</v>
      </c>
      <c r="H18" s="12">
        <f>E18-F18</f>
        <v>35448088.819999993</v>
      </c>
    </row>
    <row r="19" spans="1:8" ht="12.95" customHeight="1" x14ac:dyDescent="0.2">
      <c r="A19" s="11">
        <v>2700</v>
      </c>
      <c r="B19" s="10" t="s">
        <v>59</v>
      </c>
      <c r="C19" s="13">
        <v>69203907</v>
      </c>
      <c r="D19" s="13">
        <v>71464460.189999998</v>
      </c>
      <c r="E19" s="13">
        <f>C19+D19</f>
        <v>140668367.19</v>
      </c>
      <c r="F19" s="13">
        <v>75762474.969999999</v>
      </c>
      <c r="G19" s="13">
        <v>75762474.969999999</v>
      </c>
      <c r="H19" s="12">
        <f>E19-F19</f>
        <v>64905892.219999999</v>
      </c>
    </row>
    <row r="20" spans="1:8" ht="12.95" customHeight="1" x14ac:dyDescent="0.2">
      <c r="A20" s="11">
        <v>2800</v>
      </c>
      <c r="B20" s="10" t="s">
        <v>58</v>
      </c>
      <c r="C20" s="13">
        <v>0</v>
      </c>
      <c r="D20" s="13">
        <v>0</v>
      </c>
      <c r="E20" s="13">
        <f>C20+D20</f>
        <v>0</v>
      </c>
      <c r="F20" s="13">
        <v>0</v>
      </c>
      <c r="G20" s="13">
        <v>0</v>
      </c>
      <c r="H20" s="12">
        <f>E20-F20</f>
        <v>0</v>
      </c>
    </row>
    <row r="21" spans="1:8" ht="12.95" customHeight="1" x14ac:dyDescent="0.2">
      <c r="A21" s="11">
        <v>2900</v>
      </c>
      <c r="B21" s="10" t="s">
        <v>57</v>
      </c>
      <c r="C21" s="13">
        <v>50155788</v>
      </c>
      <c r="D21" s="13">
        <v>4089722.62</v>
      </c>
      <c r="E21" s="13">
        <f>C21+D21</f>
        <v>54245510.619999997</v>
      </c>
      <c r="F21" s="13">
        <v>15560689.439999999</v>
      </c>
      <c r="G21" s="13">
        <v>15560689.439999999</v>
      </c>
      <c r="H21" s="12">
        <f>E21-F21</f>
        <v>38684821.18</v>
      </c>
    </row>
    <row r="22" spans="1:8" ht="12.95" customHeight="1" x14ac:dyDescent="0.2">
      <c r="A22" s="17" t="s">
        <v>56</v>
      </c>
      <c r="B22" s="16"/>
      <c r="C22" s="15">
        <f>SUM(C23:C31)</f>
        <v>3878082607.1299996</v>
      </c>
      <c r="D22" s="15">
        <f>SUM(D23:D31)</f>
        <v>249254419.77000001</v>
      </c>
      <c r="E22" s="15">
        <f>C22+D22</f>
        <v>4127337026.8999996</v>
      </c>
      <c r="F22" s="15">
        <f>SUM(F23:F31)</f>
        <v>2150920852.8000002</v>
      </c>
      <c r="G22" s="15">
        <f>SUM(G23:G31)</f>
        <v>2150873352.8000002</v>
      </c>
      <c r="H22" s="14">
        <f>E22-F22</f>
        <v>1976416174.0999994</v>
      </c>
    </row>
    <row r="23" spans="1:8" ht="12.95" customHeight="1" x14ac:dyDescent="0.2">
      <c r="A23" s="11">
        <v>3100</v>
      </c>
      <c r="B23" s="10" t="s">
        <v>55</v>
      </c>
      <c r="C23" s="13">
        <v>174301293</v>
      </c>
      <c r="D23" s="13">
        <v>10347049.310000001</v>
      </c>
      <c r="E23" s="13">
        <f>C23+D23</f>
        <v>184648342.31</v>
      </c>
      <c r="F23" s="13">
        <v>111081674.31</v>
      </c>
      <c r="G23" s="13">
        <v>111081674.31</v>
      </c>
      <c r="H23" s="12">
        <f>E23-F23</f>
        <v>73566668</v>
      </c>
    </row>
    <row r="24" spans="1:8" ht="12.95" customHeight="1" x14ac:dyDescent="0.2">
      <c r="A24" s="11">
        <v>3200</v>
      </c>
      <c r="B24" s="10" t="s">
        <v>54</v>
      </c>
      <c r="C24" s="13">
        <v>28782000</v>
      </c>
      <c r="D24" s="13">
        <v>-945342.35</v>
      </c>
      <c r="E24" s="13">
        <f>C24+D24</f>
        <v>27836657.649999999</v>
      </c>
      <c r="F24" s="13">
        <v>13523801.560000001</v>
      </c>
      <c r="G24" s="13">
        <v>13523801.560000001</v>
      </c>
      <c r="H24" s="12">
        <f>E24-F24</f>
        <v>14312856.089999998</v>
      </c>
    </row>
    <row r="25" spans="1:8" ht="12.95" customHeight="1" x14ac:dyDescent="0.2">
      <c r="A25" s="11">
        <v>3300</v>
      </c>
      <c r="B25" s="10" t="s">
        <v>53</v>
      </c>
      <c r="C25" s="13">
        <v>1885736452.3199999</v>
      </c>
      <c r="D25" s="13">
        <v>2281551.7400000002</v>
      </c>
      <c r="E25" s="13">
        <f>C25+D25</f>
        <v>1888018004.0599999</v>
      </c>
      <c r="F25" s="13">
        <v>1152579113.1099999</v>
      </c>
      <c r="G25" s="13">
        <v>1152579113.1099999</v>
      </c>
      <c r="H25" s="12">
        <f>E25-F25</f>
        <v>735438890.95000005</v>
      </c>
    </row>
    <row r="26" spans="1:8" ht="12.95" customHeight="1" x14ac:dyDescent="0.2">
      <c r="A26" s="11">
        <v>3400</v>
      </c>
      <c r="B26" s="10" t="s">
        <v>52</v>
      </c>
      <c r="C26" s="13">
        <v>28997166</v>
      </c>
      <c r="D26" s="13">
        <v>-400000</v>
      </c>
      <c r="E26" s="13">
        <f>C26+D26</f>
        <v>28597166</v>
      </c>
      <c r="F26" s="13">
        <v>760197.01</v>
      </c>
      <c r="G26" s="13">
        <v>760197.01</v>
      </c>
      <c r="H26" s="12">
        <f>E26-F26</f>
        <v>27836968.989999998</v>
      </c>
    </row>
    <row r="27" spans="1:8" ht="12.95" customHeight="1" x14ac:dyDescent="0.2">
      <c r="A27" s="11">
        <v>3500</v>
      </c>
      <c r="B27" s="10" t="s">
        <v>51</v>
      </c>
      <c r="C27" s="13">
        <v>1382389637</v>
      </c>
      <c r="D27" s="13">
        <v>168946092.78</v>
      </c>
      <c r="E27" s="13">
        <f>C27+D27</f>
        <v>1551335729.78</v>
      </c>
      <c r="F27" s="13">
        <v>636900506.78999996</v>
      </c>
      <c r="G27" s="13">
        <v>636900506.78999996</v>
      </c>
      <c r="H27" s="12">
        <f>E27-F27</f>
        <v>914435222.99000001</v>
      </c>
    </row>
    <row r="28" spans="1:8" ht="12.95" customHeight="1" x14ac:dyDescent="0.2">
      <c r="A28" s="11">
        <v>3600</v>
      </c>
      <c r="B28" s="10" t="s">
        <v>50</v>
      </c>
      <c r="C28" s="13">
        <v>6900000</v>
      </c>
      <c r="D28" s="13">
        <v>64042047.57</v>
      </c>
      <c r="E28" s="13">
        <f>C28+D28</f>
        <v>70942047.569999993</v>
      </c>
      <c r="F28" s="13">
        <v>20737689.649999999</v>
      </c>
      <c r="G28" s="13">
        <v>20737689.649999999</v>
      </c>
      <c r="H28" s="12">
        <f>E28-F28</f>
        <v>50204357.919999994</v>
      </c>
    </row>
    <row r="29" spans="1:8" ht="12.95" customHeight="1" x14ac:dyDescent="0.2">
      <c r="A29" s="11">
        <v>3700</v>
      </c>
      <c r="B29" s="10" t="s">
        <v>49</v>
      </c>
      <c r="C29" s="13">
        <v>3974572</v>
      </c>
      <c r="D29" s="13">
        <v>7017216.8099999996</v>
      </c>
      <c r="E29" s="13">
        <f>C29+D29</f>
        <v>10991788.809999999</v>
      </c>
      <c r="F29" s="13">
        <v>2276090.52</v>
      </c>
      <c r="G29" s="13">
        <v>2276090.52</v>
      </c>
      <c r="H29" s="12">
        <f>E29-F29</f>
        <v>8715698.2899999991</v>
      </c>
    </row>
    <row r="30" spans="1:8" ht="12.95" customHeight="1" x14ac:dyDescent="0.2">
      <c r="A30" s="11">
        <v>3800</v>
      </c>
      <c r="B30" s="10" t="s">
        <v>48</v>
      </c>
      <c r="C30" s="13">
        <v>6571654</v>
      </c>
      <c r="D30" s="13">
        <v>-1963855.42</v>
      </c>
      <c r="E30" s="13">
        <f>C30+D30</f>
        <v>4607798.58</v>
      </c>
      <c r="F30" s="13">
        <v>1630342.32</v>
      </c>
      <c r="G30" s="13">
        <v>1630342.32</v>
      </c>
      <c r="H30" s="12">
        <f>E30-F30</f>
        <v>2977456.26</v>
      </c>
    </row>
    <row r="31" spans="1:8" ht="12.95" customHeight="1" x14ac:dyDescent="0.2">
      <c r="A31" s="11">
        <v>3900</v>
      </c>
      <c r="B31" s="10" t="s">
        <v>47</v>
      </c>
      <c r="C31" s="13">
        <v>360429832.81</v>
      </c>
      <c r="D31" s="13">
        <v>-70340.67</v>
      </c>
      <c r="E31" s="13">
        <f>C31+D31</f>
        <v>360359492.13999999</v>
      </c>
      <c r="F31" s="13">
        <v>211431437.53</v>
      </c>
      <c r="G31" s="13">
        <v>211383937.53</v>
      </c>
      <c r="H31" s="12">
        <f>E31-F31</f>
        <v>148928054.60999998</v>
      </c>
    </row>
    <row r="32" spans="1:8" ht="12.95" customHeight="1" x14ac:dyDescent="0.2">
      <c r="A32" s="17" t="s">
        <v>46</v>
      </c>
      <c r="B32" s="16"/>
      <c r="C32" s="15">
        <f>SUM(C33:C41)</f>
        <v>1864157</v>
      </c>
      <c r="D32" s="15">
        <f>SUM(D33:D41)</f>
        <v>-30655</v>
      </c>
      <c r="E32" s="15">
        <f>C32+D32</f>
        <v>1833502</v>
      </c>
      <c r="F32" s="15">
        <f>SUM(F33:F41)</f>
        <v>260000</v>
      </c>
      <c r="G32" s="15">
        <f>SUM(G33:G41)</f>
        <v>260000</v>
      </c>
      <c r="H32" s="14">
        <f>E32-F32</f>
        <v>1573502</v>
      </c>
    </row>
    <row r="33" spans="1:8" ht="12.95" customHeight="1" x14ac:dyDescent="0.2">
      <c r="A33" s="11">
        <v>4100</v>
      </c>
      <c r="B33" s="10" t="s">
        <v>45</v>
      </c>
      <c r="C33" s="13">
        <v>0</v>
      </c>
      <c r="D33" s="13">
        <v>0</v>
      </c>
      <c r="E33" s="13">
        <f>C33+D33</f>
        <v>0</v>
      </c>
      <c r="F33" s="13">
        <v>0</v>
      </c>
      <c r="G33" s="13">
        <v>0</v>
      </c>
      <c r="H33" s="12">
        <f>E33-F33</f>
        <v>0</v>
      </c>
    </row>
    <row r="34" spans="1:8" ht="12.95" customHeight="1" x14ac:dyDescent="0.2">
      <c r="A34" s="11">
        <v>4200</v>
      </c>
      <c r="B34" s="10" t="s">
        <v>44</v>
      </c>
      <c r="C34" s="13">
        <v>0</v>
      </c>
      <c r="D34" s="13">
        <v>0</v>
      </c>
      <c r="E34" s="13">
        <f>C34+D34</f>
        <v>0</v>
      </c>
      <c r="F34" s="13">
        <v>0</v>
      </c>
      <c r="G34" s="13">
        <v>0</v>
      </c>
      <c r="H34" s="12">
        <f>E34-F34</f>
        <v>0</v>
      </c>
    </row>
    <row r="35" spans="1:8" ht="12.95" customHeight="1" x14ac:dyDescent="0.2">
      <c r="A35" s="11">
        <v>4300</v>
      </c>
      <c r="B35" s="10" t="s">
        <v>43</v>
      </c>
      <c r="C35" s="13">
        <v>390000</v>
      </c>
      <c r="D35" s="13">
        <v>0</v>
      </c>
      <c r="E35" s="13">
        <f>C35+D35</f>
        <v>390000</v>
      </c>
      <c r="F35" s="13">
        <v>0</v>
      </c>
      <c r="G35" s="13">
        <v>0</v>
      </c>
      <c r="H35" s="12">
        <f>E35-F35</f>
        <v>390000</v>
      </c>
    </row>
    <row r="36" spans="1:8" ht="12.95" customHeight="1" x14ac:dyDescent="0.2">
      <c r="A36" s="11">
        <v>4400</v>
      </c>
      <c r="B36" s="10" t="s">
        <v>42</v>
      </c>
      <c r="C36" s="13">
        <v>1474157</v>
      </c>
      <c r="D36" s="13">
        <v>-30655</v>
      </c>
      <c r="E36" s="13">
        <f>C36+D36</f>
        <v>1443502</v>
      </c>
      <c r="F36" s="13">
        <v>260000</v>
      </c>
      <c r="G36" s="13">
        <v>260000</v>
      </c>
      <c r="H36" s="12">
        <f>E36-F36</f>
        <v>1183502</v>
      </c>
    </row>
    <row r="37" spans="1:8" ht="12.95" customHeight="1" x14ac:dyDescent="0.2">
      <c r="A37" s="11">
        <v>4500</v>
      </c>
      <c r="B37" s="10" t="s">
        <v>41</v>
      </c>
      <c r="C37" s="13">
        <v>0</v>
      </c>
      <c r="D37" s="13">
        <v>0</v>
      </c>
      <c r="E37" s="13">
        <f>C37+D37</f>
        <v>0</v>
      </c>
      <c r="F37" s="13">
        <v>0</v>
      </c>
      <c r="G37" s="13">
        <v>0</v>
      </c>
      <c r="H37" s="12">
        <f>E37-F37</f>
        <v>0</v>
      </c>
    </row>
    <row r="38" spans="1:8" ht="12.95" customHeight="1" x14ac:dyDescent="0.2">
      <c r="A38" s="11">
        <v>4600</v>
      </c>
      <c r="B38" s="10" t="s">
        <v>40</v>
      </c>
      <c r="C38" s="13">
        <v>0</v>
      </c>
      <c r="D38" s="13">
        <v>0</v>
      </c>
      <c r="E38" s="13">
        <f>C38+D38</f>
        <v>0</v>
      </c>
      <c r="F38" s="13">
        <v>0</v>
      </c>
      <c r="G38" s="13">
        <v>0</v>
      </c>
      <c r="H38" s="12">
        <f>E38-F38</f>
        <v>0</v>
      </c>
    </row>
    <row r="39" spans="1:8" ht="12.95" customHeight="1" x14ac:dyDescent="0.2">
      <c r="A39" s="11">
        <v>4700</v>
      </c>
      <c r="B39" s="10" t="s">
        <v>39</v>
      </c>
      <c r="C39" s="13">
        <v>0</v>
      </c>
      <c r="D39" s="13">
        <v>0</v>
      </c>
      <c r="E39" s="13">
        <f>C39+D39</f>
        <v>0</v>
      </c>
      <c r="F39" s="13">
        <v>0</v>
      </c>
      <c r="G39" s="13">
        <v>0</v>
      </c>
      <c r="H39" s="12">
        <f>E39-F39</f>
        <v>0</v>
      </c>
    </row>
    <row r="40" spans="1:8" ht="12.95" customHeight="1" x14ac:dyDescent="0.2">
      <c r="A40" s="11">
        <v>4800</v>
      </c>
      <c r="B40" s="10" t="s">
        <v>38</v>
      </c>
      <c r="C40" s="13">
        <v>0</v>
      </c>
      <c r="D40" s="13">
        <v>0</v>
      </c>
      <c r="E40" s="13">
        <f>C40+D40</f>
        <v>0</v>
      </c>
      <c r="F40" s="13">
        <v>0</v>
      </c>
      <c r="G40" s="13">
        <v>0</v>
      </c>
      <c r="H40" s="12">
        <f>E40-F40</f>
        <v>0</v>
      </c>
    </row>
    <row r="41" spans="1:8" ht="12.95" customHeight="1" x14ac:dyDescent="0.2">
      <c r="A41" s="11">
        <v>4900</v>
      </c>
      <c r="B41" s="10" t="s">
        <v>37</v>
      </c>
      <c r="C41" s="13">
        <v>0</v>
      </c>
      <c r="D41" s="13">
        <v>0</v>
      </c>
      <c r="E41" s="13">
        <f>C41+D41</f>
        <v>0</v>
      </c>
      <c r="F41" s="13">
        <v>0</v>
      </c>
      <c r="G41" s="13">
        <v>0</v>
      </c>
      <c r="H41" s="12">
        <f>E41-F41</f>
        <v>0</v>
      </c>
    </row>
    <row r="42" spans="1:8" ht="12.95" customHeight="1" x14ac:dyDescent="0.2">
      <c r="A42" s="17" t="s">
        <v>36</v>
      </c>
      <c r="B42" s="16"/>
      <c r="C42" s="15">
        <f>SUM(C43:C51)</f>
        <v>7000000</v>
      </c>
      <c r="D42" s="15">
        <f>SUM(D43:D51)</f>
        <v>80095937.129999995</v>
      </c>
      <c r="E42" s="15">
        <f>C42+D42</f>
        <v>87095937.129999995</v>
      </c>
      <c r="F42" s="15">
        <f>SUM(F43:F51)</f>
        <v>10090140.98</v>
      </c>
      <c r="G42" s="15">
        <f>SUM(G43:G51)</f>
        <v>10090140.98</v>
      </c>
      <c r="H42" s="14">
        <f>E42-F42</f>
        <v>77005796.149999991</v>
      </c>
    </row>
    <row r="43" spans="1:8" ht="12.95" customHeight="1" x14ac:dyDescent="0.2">
      <c r="A43" s="11" t="s">
        <v>35</v>
      </c>
      <c r="B43" s="10" t="s">
        <v>34</v>
      </c>
      <c r="C43" s="13">
        <v>0</v>
      </c>
      <c r="D43" s="13">
        <v>10635771.640000001</v>
      </c>
      <c r="E43" s="13">
        <f>C43+D43</f>
        <v>10635771.640000001</v>
      </c>
      <c r="F43" s="13">
        <v>791407.83</v>
      </c>
      <c r="G43" s="13">
        <v>791407.83</v>
      </c>
      <c r="H43" s="12">
        <f>E43-F43</f>
        <v>9844363.8100000005</v>
      </c>
    </row>
    <row r="44" spans="1:8" ht="12.95" customHeight="1" x14ac:dyDescent="0.2">
      <c r="A44" s="11">
        <v>5200</v>
      </c>
      <c r="B44" s="10" t="s">
        <v>33</v>
      </c>
      <c r="C44" s="13">
        <v>0</v>
      </c>
      <c r="D44" s="13">
        <v>3326871.1</v>
      </c>
      <c r="E44" s="13">
        <f>C44+D44</f>
        <v>3326871.1</v>
      </c>
      <c r="F44" s="13">
        <v>3037988.6</v>
      </c>
      <c r="G44" s="13">
        <v>3037988.6</v>
      </c>
      <c r="H44" s="12">
        <f>E44-F44</f>
        <v>288882.5</v>
      </c>
    </row>
    <row r="45" spans="1:8" ht="12.95" customHeight="1" x14ac:dyDescent="0.2">
      <c r="A45" s="11">
        <v>5300</v>
      </c>
      <c r="B45" s="10" t="s">
        <v>32</v>
      </c>
      <c r="C45" s="13">
        <v>7000000</v>
      </c>
      <c r="D45" s="13">
        <v>24643770.989999998</v>
      </c>
      <c r="E45" s="13">
        <f>C45+D45</f>
        <v>31643770.989999998</v>
      </c>
      <c r="F45" s="13">
        <v>6055828.8600000003</v>
      </c>
      <c r="G45" s="13">
        <v>6055828.8600000003</v>
      </c>
      <c r="H45" s="12">
        <f>E45-F45</f>
        <v>25587942.129999999</v>
      </c>
    </row>
    <row r="46" spans="1:8" ht="12.95" customHeight="1" x14ac:dyDescent="0.2">
      <c r="A46" s="11">
        <v>5400</v>
      </c>
      <c r="B46" s="10" t="s">
        <v>31</v>
      </c>
      <c r="C46" s="13">
        <v>0</v>
      </c>
      <c r="D46" s="13">
        <v>40673228</v>
      </c>
      <c r="E46" s="13">
        <f>C46+D46</f>
        <v>40673228</v>
      </c>
      <c r="F46" s="13">
        <v>0</v>
      </c>
      <c r="G46" s="13">
        <v>0</v>
      </c>
      <c r="H46" s="12">
        <f>E46-F46</f>
        <v>40673228</v>
      </c>
    </row>
    <row r="47" spans="1:8" ht="12.95" customHeight="1" x14ac:dyDescent="0.2">
      <c r="A47" s="11">
        <v>5500</v>
      </c>
      <c r="B47" s="10" t="s">
        <v>30</v>
      </c>
      <c r="C47" s="13">
        <v>0</v>
      </c>
      <c r="D47" s="13">
        <v>0</v>
      </c>
      <c r="E47" s="13">
        <f>C47+D47</f>
        <v>0</v>
      </c>
      <c r="F47" s="13">
        <v>0</v>
      </c>
      <c r="G47" s="13">
        <v>0</v>
      </c>
      <c r="H47" s="12">
        <f>E47-F47</f>
        <v>0</v>
      </c>
    </row>
    <row r="48" spans="1:8" ht="12.95" customHeight="1" x14ac:dyDescent="0.2">
      <c r="A48" s="11">
        <v>5600</v>
      </c>
      <c r="B48" s="10" t="s">
        <v>29</v>
      </c>
      <c r="C48" s="13">
        <v>0</v>
      </c>
      <c r="D48" s="13">
        <v>807295.4</v>
      </c>
      <c r="E48" s="13">
        <f>C48+D48</f>
        <v>807295.4</v>
      </c>
      <c r="F48" s="13">
        <v>204915.69</v>
      </c>
      <c r="G48" s="13">
        <v>204915.69</v>
      </c>
      <c r="H48" s="12">
        <f>E48-F48</f>
        <v>602379.71</v>
      </c>
    </row>
    <row r="49" spans="1:8" ht="12.95" customHeight="1" x14ac:dyDescent="0.2">
      <c r="A49" s="11">
        <v>5700</v>
      </c>
      <c r="B49" s="10" t="s">
        <v>28</v>
      </c>
      <c r="C49" s="13">
        <v>0</v>
      </c>
      <c r="D49" s="13">
        <v>0</v>
      </c>
      <c r="E49" s="13">
        <f>C49+D49</f>
        <v>0</v>
      </c>
      <c r="F49" s="13">
        <v>0</v>
      </c>
      <c r="G49" s="13">
        <v>0</v>
      </c>
      <c r="H49" s="12">
        <f>E49-F49</f>
        <v>0</v>
      </c>
    </row>
    <row r="50" spans="1:8" ht="12.95" customHeight="1" x14ac:dyDescent="0.2">
      <c r="A50" s="11">
        <v>5800</v>
      </c>
      <c r="B50" s="10" t="s">
        <v>27</v>
      </c>
      <c r="C50" s="13">
        <v>0</v>
      </c>
      <c r="D50" s="13">
        <v>0</v>
      </c>
      <c r="E50" s="13">
        <f>C50+D50</f>
        <v>0</v>
      </c>
      <c r="F50" s="13">
        <v>0</v>
      </c>
      <c r="G50" s="13">
        <v>0</v>
      </c>
      <c r="H50" s="12">
        <f>E50-F50</f>
        <v>0</v>
      </c>
    </row>
    <row r="51" spans="1:8" ht="12.95" customHeight="1" x14ac:dyDescent="0.2">
      <c r="A51" s="11">
        <v>5900</v>
      </c>
      <c r="B51" s="10" t="s">
        <v>26</v>
      </c>
      <c r="C51" s="13">
        <v>0</v>
      </c>
      <c r="D51" s="13">
        <v>9000</v>
      </c>
      <c r="E51" s="13">
        <f>C51+D51</f>
        <v>9000</v>
      </c>
      <c r="F51" s="13">
        <v>0</v>
      </c>
      <c r="G51" s="13">
        <v>0</v>
      </c>
      <c r="H51" s="12">
        <f>E51-F51</f>
        <v>9000</v>
      </c>
    </row>
    <row r="52" spans="1:8" ht="12.95" customHeight="1" x14ac:dyDescent="0.2">
      <c r="A52" s="17" t="s">
        <v>25</v>
      </c>
      <c r="B52" s="16"/>
      <c r="C52" s="15">
        <f>SUM(C53:C55)</f>
        <v>0</v>
      </c>
      <c r="D52" s="15">
        <f>SUM(D53:D55)</f>
        <v>228767498.91</v>
      </c>
      <c r="E52" s="15">
        <f>C52+D52</f>
        <v>228767498.91</v>
      </c>
      <c r="F52" s="15">
        <f>SUM(F53:F55)</f>
        <v>52299357.82</v>
      </c>
      <c r="G52" s="15">
        <f>SUM(G53:G55)</f>
        <v>52299357.82</v>
      </c>
      <c r="H52" s="14">
        <f>E52-F52</f>
        <v>176468141.09</v>
      </c>
    </row>
    <row r="53" spans="1:8" ht="12.95" customHeight="1" x14ac:dyDescent="0.2">
      <c r="A53" s="11">
        <v>6100</v>
      </c>
      <c r="B53" s="10" t="s">
        <v>24</v>
      </c>
      <c r="C53" s="13">
        <v>0</v>
      </c>
      <c r="D53" s="13">
        <v>0</v>
      </c>
      <c r="E53" s="13">
        <f>C53+D53</f>
        <v>0</v>
      </c>
      <c r="F53" s="13">
        <v>0</v>
      </c>
      <c r="G53" s="13">
        <v>0</v>
      </c>
      <c r="H53" s="12">
        <f>E53-F53</f>
        <v>0</v>
      </c>
    </row>
    <row r="54" spans="1:8" ht="12.95" customHeight="1" x14ac:dyDescent="0.2">
      <c r="A54" s="11">
        <v>6200</v>
      </c>
      <c r="B54" s="10" t="s">
        <v>23</v>
      </c>
      <c r="C54" s="13">
        <v>0</v>
      </c>
      <c r="D54" s="13">
        <v>228767498.91</v>
      </c>
      <c r="E54" s="13">
        <f>C54+D54</f>
        <v>228767498.91</v>
      </c>
      <c r="F54" s="13">
        <v>52299357.82</v>
      </c>
      <c r="G54" s="13">
        <v>52299357.82</v>
      </c>
      <c r="H54" s="12">
        <f>E54-F54</f>
        <v>176468141.09</v>
      </c>
    </row>
    <row r="55" spans="1:8" ht="12.95" customHeight="1" x14ac:dyDescent="0.2">
      <c r="A55" s="11">
        <v>6300</v>
      </c>
      <c r="B55" s="10" t="s">
        <v>22</v>
      </c>
      <c r="C55" s="13">
        <v>0</v>
      </c>
      <c r="D55" s="13">
        <v>0</v>
      </c>
      <c r="E55" s="13">
        <f>C55+D55</f>
        <v>0</v>
      </c>
      <c r="F55" s="13">
        <v>0</v>
      </c>
      <c r="G55" s="13">
        <v>0</v>
      </c>
      <c r="H55" s="12">
        <f>E55-F55</f>
        <v>0</v>
      </c>
    </row>
    <row r="56" spans="1:8" ht="12.95" customHeight="1" x14ac:dyDescent="0.2">
      <c r="A56" s="17" t="s">
        <v>21</v>
      </c>
      <c r="B56" s="16"/>
      <c r="C56" s="15">
        <f>SUM(C57:C63)</f>
        <v>0</v>
      </c>
      <c r="D56" s="15">
        <f>SUM(D57:D63)</f>
        <v>0</v>
      </c>
      <c r="E56" s="15">
        <f>C56+D56</f>
        <v>0</v>
      </c>
      <c r="F56" s="15">
        <f>SUM(F57:F63)</f>
        <v>0</v>
      </c>
      <c r="G56" s="15">
        <f>SUM(G57:G63)</f>
        <v>0</v>
      </c>
      <c r="H56" s="14">
        <f>E56-F56</f>
        <v>0</v>
      </c>
    </row>
    <row r="57" spans="1:8" ht="12.95" customHeight="1" x14ac:dyDescent="0.2">
      <c r="A57" s="11">
        <v>7100</v>
      </c>
      <c r="B57" s="10" t="s">
        <v>20</v>
      </c>
      <c r="C57" s="13">
        <v>0</v>
      </c>
      <c r="D57" s="13">
        <v>0</v>
      </c>
      <c r="E57" s="13">
        <f>C57+D57</f>
        <v>0</v>
      </c>
      <c r="F57" s="13">
        <v>0</v>
      </c>
      <c r="G57" s="13">
        <v>0</v>
      </c>
      <c r="H57" s="12">
        <f>E57-F57</f>
        <v>0</v>
      </c>
    </row>
    <row r="58" spans="1:8" ht="12.95" customHeight="1" x14ac:dyDescent="0.2">
      <c r="A58" s="11">
        <v>7200</v>
      </c>
      <c r="B58" s="10" t="s">
        <v>19</v>
      </c>
      <c r="C58" s="13">
        <v>0</v>
      </c>
      <c r="D58" s="13">
        <v>0</v>
      </c>
      <c r="E58" s="13">
        <f>C58+D58</f>
        <v>0</v>
      </c>
      <c r="F58" s="13">
        <v>0</v>
      </c>
      <c r="G58" s="13">
        <v>0</v>
      </c>
      <c r="H58" s="12">
        <f>E58-F58</f>
        <v>0</v>
      </c>
    </row>
    <row r="59" spans="1:8" ht="12.95" customHeight="1" x14ac:dyDescent="0.2">
      <c r="A59" s="11">
        <v>7300</v>
      </c>
      <c r="B59" s="10" t="s">
        <v>18</v>
      </c>
      <c r="C59" s="13">
        <v>0</v>
      </c>
      <c r="D59" s="13">
        <v>0</v>
      </c>
      <c r="E59" s="13">
        <f>C59+D59</f>
        <v>0</v>
      </c>
      <c r="F59" s="13">
        <v>0</v>
      </c>
      <c r="G59" s="13">
        <v>0</v>
      </c>
      <c r="H59" s="12">
        <f>E59-F59</f>
        <v>0</v>
      </c>
    </row>
    <row r="60" spans="1:8" ht="12.95" customHeight="1" x14ac:dyDescent="0.2">
      <c r="A60" s="11">
        <v>7400</v>
      </c>
      <c r="B60" s="10" t="s">
        <v>17</v>
      </c>
      <c r="C60" s="13">
        <v>0</v>
      </c>
      <c r="D60" s="13">
        <v>0</v>
      </c>
      <c r="E60" s="13">
        <f>C60+D60</f>
        <v>0</v>
      </c>
      <c r="F60" s="13">
        <v>0</v>
      </c>
      <c r="G60" s="13">
        <v>0</v>
      </c>
      <c r="H60" s="12">
        <f>E60-F60</f>
        <v>0</v>
      </c>
    </row>
    <row r="61" spans="1:8" ht="12.95" customHeight="1" x14ac:dyDescent="0.2">
      <c r="A61" s="11">
        <v>7500</v>
      </c>
      <c r="B61" s="10" t="s">
        <v>16</v>
      </c>
      <c r="C61" s="13">
        <v>0</v>
      </c>
      <c r="D61" s="13">
        <v>0</v>
      </c>
      <c r="E61" s="13">
        <f>C61+D61</f>
        <v>0</v>
      </c>
      <c r="F61" s="13">
        <v>0</v>
      </c>
      <c r="G61" s="13">
        <v>0</v>
      </c>
      <c r="H61" s="12">
        <f>E61-F61</f>
        <v>0</v>
      </c>
    </row>
    <row r="62" spans="1:8" ht="12.95" customHeight="1" x14ac:dyDescent="0.2">
      <c r="A62" s="11">
        <v>7600</v>
      </c>
      <c r="B62" s="10" t="s">
        <v>15</v>
      </c>
      <c r="C62" s="13">
        <v>0</v>
      </c>
      <c r="D62" s="13">
        <v>0</v>
      </c>
      <c r="E62" s="13">
        <f>C62+D62</f>
        <v>0</v>
      </c>
      <c r="F62" s="13">
        <v>0</v>
      </c>
      <c r="G62" s="13">
        <v>0</v>
      </c>
      <c r="H62" s="12">
        <f>E62-F62</f>
        <v>0</v>
      </c>
    </row>
    <row r="63" spans="1:8" ht="12.95" customHeight="1" x14ac:dyDescent="0.2">
      <c r="A63" s="11">
        <v>7900</v>
      </c>
      <c r="B63" s="10" t="s">
        <v>14</v>
      </c>
      <c r="C63" s="13">
        <v>0</v>
      </c>
      <c r="D63" s="13">
        <v>0</v>
      </c>
      <c r="E63" s="13">
        <f>C63+D63</f>
        <v>0</v>
      </c>
      <c r="F63" s="13">
        <v>0</v>
      </c>
      <c r="G63" s="13">
        <v>0</v>
      </c>
      <c r="H63" s="12">
        <f>E63-F63</f>
        <v>0</v>
      </c>
    </row>
    <row r="64" spans="1:8" ht="12.95" customHeight="1" x14ac:dyDescent="0.2">
      <c r="A64" s="17" t="s">
        <v>13</v>
      </c>
      <c r="B64" s="16"/>
      <c r="C64" s="15">
        <f>SUM(C65:C67)</f>
        <v>0</v>
      </c>
      <c r="D64" s="15">
        <f>SUM(D65:D67)</f>
        <v>0</v>
      </c>
      <c r="E64" s="15">
        <f>C64+D64</f>
        <v>0</v>
      </c>
      <c r="F64" s="15">
        <f>SUM(F65:F67)</f>
        <v>0</v>
      </c>
      <c r="G64" s="15">
        <f>SUM(G65:G67)</f>
        <v>0</v>
      </c>
      <c r="H64" s="14">
        <f>E64-F64</f>
        <v>0</v>
      </c>
    </row>
    <row r="65" spans="1:8" ht="12.95" customHeight="1" x14ac:dyDescent="0.2">
      <c r="A65" s="11">
        <v>8100</v>
      </c>
      <c r="B65" s="10" t="s">
        <v>12</v>
      </c>
      <c r="C65" s="13">
        <v>0</v>
      </c>
      <c r="D65" s="13">
        <v>0</v>
      </c>
      <c r="E65" s="13">
        <f>C65+D65</f>
        <v>0</v>
      </c>
      <c r="F65" s="13">
        <v>0</v>
      </c>
      <c r="G65" s="13">
        <v>0</v>
      </c>
      <c r="H65" s="12">
        <f>E65-F65</f>
        <v>0</v>
      </c>
    </row>
    <row r="66" spans="1:8" ht="12.95" customHeight="1" x14ac:dyDescent="0.2">
      <c r="A66" s="11">
        <v>8300</v>
      </c>
      <c r="B66" s="10" t="s">
        <v>11</v>
      </c>
      <c r="C66" s="13">
        <v>0</v>
      </c>
      <c r="D66" s="13">
        <v>0</v>
      </c>
      <c r="E66" s="13">
        <f>C66+D66</f>
        <v>0</v>
      </c>
      <c r="F66" s="13">
        <v>0</v>
      </c>
      <c r="G66" s="13">
        <v>0</v>
      </c>
      <c r="H66" s="12">
        <f>E66-F66</f>
        <v>0</v>
      </c>
    </row>
    <row r="67" spans="1:8" ht="12.95" customHeight="1" x14ac:dyDescent="0.2">
      <c r="A67" s="11">
        <v>8500</v>
      </c>
      <c r="B67" s="10" t="s">
        <v>10</v>
      </c>
      <c r="C67" s="13">
        <v>0</v>
      </c>
      <c r="D67" s="13">
        <v>0</v>
      </c>
      <c r="E67" s="13">
        <f>C67+D67</f>
        <v>0</v>
      </c>
      <c r="F67" s="13">
        <v>0</v>
      </c>
      <c r="G67" s="13">
        <v>0</v>
      </c>
      <c r="H67" s="12">
        <f>E67-F67</f>
        <v>0</v>
      </c>
    </row>
    <row r="68" spans="1:8" ht="12.95" customHeight="1" x14ac:dyDescent="0.2">
      <c r="A68" s="17" t="s">
        <v>9</v>
      </c>
      <c r="B68" s="16"/>
      <c r="C68" s="15">
        <f>SUM(C69:C75)</f>
        <v>0</v>
      </c>
      <c r="D68" s="15">
        <f>SUM(D69:D75)</f>
        <v>0</v>
      </c>
      <c r="E68" s="15">
        <f>C68+D68</f>
        <v>0</v>
      </c>
      <c r="F68" s="15">
        <f>SUM(F69:F75)</f>
        <v>0</v>
      </c>
      <c r="G68" s="15">
        <f>SUM(G69:G75)</f>
        <v>0</v>
      </c>
      <c r="H68" s="14">
        <f>E68-F68</f>
        <v>0</v>
      </c>
    </row>
    <row r="69" spans="1:8" ht="12.95" customHeight="1" x14ac:dyDescent="0.2">
      <c r="A69" s="11">
        <v>9100</v>
      </c>
      <c r="B69" s="10" t="s">
        <v>8</v>
      </c>
      <c r="C69" s="13">
        <v>0</v>
      </c>
      <c r="D69" s="13">
        <v>0</v>
      </c>
      <c r="E69" s="13">
        <f>C69+D69</f>
        <v>0</v>
      </c>
      <c r="F69" s="13">
        <v>0</v>
      </c>
      <c r="G69" s="13">
        <v>0</v>
      </c>
      <c r="H69" s="12">
        <f>E69-F69</f>
        <v>0</v>
      </c>
    </row>
    <row r="70" spans="1:8" ht="12.95" customHeight="1" x14ac:dyDescent="0.2">
      <c r="A70" s="11">
        <v>9200</v>
      </c>
      <c r="B70" s="10" t="s">
        <v>7</v>
      </c>
      <c r="C70" s="13">
        <v>0</v>
      </c>
      <c r="D70" s="13">
        <v>0</v>
      </c>
      <c r="E70" s="13">
        <f>C70+D70</f>
        <v>0</v>
      </c>
      <c r="F70" s="13">
        <v>0</v>
      </c>
      <c r="G70" s="13">
        <v>0</v>
      </c>
      <c r="H70" s="12">
        <f>E70-F70</f>
        <v>0</v>
      </c>
    </row>
    <row r="71" spans="1:8" ht="12.95" customHeight="1" x14ac:dyDescent="0.2">
      <c r="A71" s="11">
        <v>9300</v>
      </c>
      <c r="B71" s="10" t="s">
        <v>6</v>
      </c>
      <c r="C71" s="13">
        <v>0</v>
      </c>
      <c r="D71" s="13">
        <v>0</v>
      </c>
      <c r="E71" s="13">
        <f>C71+D71</f>
        <v>0</v>
      </c>
      <c r="F71" s="13">
        <v>0</v>
      </c>
      <c r="G71" s="13">
        <v>0</v>
      </c>
      <c r="H71" s="12">
        <f>E71-F71</f>
        <v>0</v>
      </c>
    </row>
    <row r="72" spans="1:8" ht="12.95" customHeight="1" x14ac:dyDescent="0.2">
      <c r="A72" s="11">
        <v>9400</v>
      </c>
      <c r="B72" s="10" t="s">
        <v>5</v>
      </c>
      <c r="C72" s="13">
        <v>0</v>
      </c>
      <c r="D72" s="13">
        <v>0</v>
      </c>
      <c r="E72" s="13">
        <f>C72+D72</f>
        <v>0</v>
      </c>
      <c r="F72" s="13">
        <v>0</v>
      </c>
      <c r="G72" s="13">
        <v>0</v>
      </c>
      <c r="H72" s="12">
        <f>E72-F72</f>
        <v>0</v>
      </c>
    </row>
    <row r="73" spans="1:8" ht="12.95" customHeight="1" x14ac:dyDescent="0.2">
      <c r="A73" s="11">
        <v>9500</v>
      </c>
      <c r="B73" s="10" t="s">
        <v>4</v>
      </c>
      <c r="C73" s="13">
        <v>0</v>
      </c>
      <c r="D73" s="13">
        <v>0</v>
      </c>
      <c r="E73" s="13">
        <f>C73+D73</f>
        <v>0</v>
      </c>
      <c r="F73" s="13">
        <v>0</v>
      </c>
      <c r="G73" s="13">
        <v>0</v>
      </c>
      <c r="H73" s="12">
        <f>E73-F73</f>
        <v>0</v>
      </c>
    </row>
    <row r="74" spans="1:8" ht="12.95" customHeight="1" x14ac:dyDescent="0.2">
      <c r="A74" s="11">
        <v>9600</v>
      </c>
      <c r="B74" s="10" t="s">
        <v>3</v>
      </c>
      <c r="C74" s="13">
        <v>0</v>
      </c>
      <c r="D74" s="13">
        <v>0</v>
      </c>
      <c r="E74" s="13">
        <f>C74+D74</f>
        <v>0</v>
      </c>
      <c r="F74" s="13">
        <v>0</v>
      </c>
      <c r="G74" s="13">
        <v>0</v>
      </c>
      <c r="H74" s="12">
        <f>E74-F74</f>
        <v>0</v>
      </c>
    </row>
    <row r="75" spans="1:8" ht="12.95" customHeight="1" x14ac:dyDescent="0.2">
      <c r="A75" s="11">
        <v>9900</v>
      </c>
      <c r="B75" s="10" t="s">
        <v>2</v>
      </c>
      <c r="C75" s="9">
        <v>0</v>
      </c>
      <c r="D75" s="9">
        <v>0</v>
      </c>
      <c r="E75" s="9">
        <f>C75+D75</f>
        <v>0</v>
      </c>
      <c r="F75" s="9">
        <v>0</v>
      </c>
      <c r="G75" s="9">
        <v>0</v>
      </c>
      <c r="H75" s="8">
        <f>E75-F75</f>
        <v>0</v>
      </c>
    </row>
    <row r="76" spans="1:8" ht="18.75" customHeight="1" thickBot="1" x14ac:dyDescent="0.25">
      <c r="A76" s="7"/>
      <c r="B76" s="6" t="s">
        <v>1</v>
      </c>
      <c r="C76" s="5">
        <f>C4+C12+C22+C32+C42+C52+C56+C64+C68</f>
        <v>18336011481.510002</v>
      </c>
      <c r="D76" s="5">
        <f>D4+D12+D22+D32+D42+D52+D56+D64+D68</f>
        <v>1056973664.1600001</v>
      </c>
      <c r="E76" s="5">
        <f>D76+C76</f>
        <v>19392985145.670002</v>
      </c>
      <c r="F76" s="5">
        <f>F4+F12+F22+F32+F42+F52+F56+F64+F68</f>
        <v>11872358009.779999</v>
      </c>
      <c r="G76" s="5">
        <f>G4+G12+G22+G32+G42+G52+G56+G64+G68</f>
        <v>11872310509.779999</v>
      </c>
      <c r="H76" s="4">
        <f>H4+H12+H22+H32+H42+H52+H56+H64+H68</f>
        <v>7520627135.8899994</v>
      </c>
    </row>
    <row r="77" spans="1:8" x14ac:dyDescent="0.2">
      <c r="A77" s="3" t="s">
        <v>0</v>
      </c>
      <c r="C77" s="2"/>
      <c r="D77" s="2"/>
      <c r="E77" s="2"/>
      <c r="F77" s="2"/>
      <c r="G77" s="2"/>
      <c r="H77" s="2"/>
    </row>
  </sheetData>
  <mergeCells count="13">
    <mergeCell ref="A68:B68"/>
    <mergeCell ref="A64:B64"/>
    <mergeCell ref="A12:B12"/>
    <mergeCell ref="A22:B22"/>
    <mergeCell ref="A32:B32"/>
    <mergeCell ref="A42:B42"/>
    <mergeCell ref="A52:B52"/>
    <mergeCell ref="A56:B56"/>
    <mergeCell ref="A1:H1"/>
    <mergeCell ref="A2:B3"/>
    <mergeCell ref="C2:G2"/>
    <mergeCell ref="H2:H3"/>
    <mergeCell ref="A4:B4"/>
  </mergeCells>
  <printOptions horizontalCentered="1"/>
  <pageMargins left="0.78740157480314965" right="0.59055118110236227" top="0.78740157480314965" bottom="0.78740157480314965" header="0.31496062992125984" footer="0.31496062992125984"/>
  <pageSetup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EAE-COG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2025-10-23T18:39:41Z</cp:lastPrinted>
  <dcterms:created xsi:type="dcterms:W3CDTF">2025-10-23T18:35:58Z</dcterms:created>
  <dcterms:modified xsi:type="dcterms:W3CDTF">2025-10-23T18:39:54Z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