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2025\CUENTA PÚBLICA\SEGUNDO TRIMESTRE\PLATAFORMA LGCG Y LDF\CUENTA PUBLICA 2T 2025\INFORMACION PRESUPUESTARIA\"/>
    </mc:Choice>
  </mc:AlternateContent>
  <xr:revisionPtr revIDLastSave="0" documentId="13_ncr:1_{956B0899-B1F4-44A6-932A-E23FE8E6E851}" xr6:coauthVersionLast="36" xr6:coauthVersionMax="36" xr10:uidLastSave="{00000000-0000-0000-0000-000000000000}"/>
  <bookViews>
    <workbookView xWindow="0" yWindow="0" windowWidth="28800" windowHeight="10305" xr2:uid="{A0151CC1-F7D7-494A-8A38-78BA97444B48}"/>
  </bookViews>
  <sheets>
    <sheet name="EAE-CO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LFONSO">[1]ECABR!#REF!</definedName>
    <definedName name="_xlnm.Extract">[3]EGRESOS!#REF!</definedName>
    <definedName name="_xlnm.Print_Area" localSheetId="0">'EAE-COG'!$A$1:$H$78</definedName>
    <definedName name="B">[3]EGRESOS!#REF!</definedName>
    <definedName name="BASE">#REF!</definedName>
    <definedName name="_xlnm.Database">[5]REPORTO!#REF!</definedName>
    <definedName name="cba">[2]TOTAL!#REF!</definedName>
    <definedName name="cie">[1]ECABR!#REF!</definedName>
    <definedName name="ELOY">#REF!</definedName>
    <definedName name="ESF">#REF!</definedName>
    <definedName name="Fecha">#REF!</definedName>
    <definedName name="HF">[6]T1705HF!$B$20:$B$20</definedName>
    <definedName name="Instituto">#REF!</definedName>
    <definedName name="ju">[5]REPORTO!#REF!</definedName>
    <definedName name="mao">[1]ECABR!#REF!</definedName>
    <definedName name="N">#REF!</definedName>
    <definedName name="NDM">[5]REPORTO!#REF!</definedName>
    <definedName name="REPORTO">#REF!</definedName>
    <definedName name="TCAIE">[7]CH1902!$B$20:$B$20</definedName>
    <definedName name="TCFEEIS">#REF!</definedName>
    <definedName name="_xlnm.Print_Titles" localSheetId="0">'EAE-COG'!$1:$4</definedName>
    <definedName name="TRASP">#REF!</definedName>
    <definedName name="U">#REF!</definedName>
    <definedName name="x">#REF!</definedName>
    <definedName name="Z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1" l="1"/>
  <c r="H76" i="1" s="1"/>
  <c r="E75" i="1"/>
  <c r="H75" i="1" s="1"/>
  <c r="E74" i="1"/>
  <c r="H74" i="1" s="1"/>
  <c r="E73" i="1"/>
  <c r="H73" i="1" s="1"/>
  <c r="E72" i="1"/>
  <c r="H72" i="1" s="1"/>
  <c r="E71" i="1"/>
  <c r="H71" i="1" s="1"/>
  <c r="E70" i="1"/>
  <c r="H70" i="1" s="1"/>
  <c r="G69" i="1"/>
  <c r="F69" i="1"/>
  <c r="D69" i="1"/>
  <c r="C69" i="1"/>
  <c r="E69" i="1" s="1"/>
  <c r="H69" i="1" s="1"/>
  <c r="E68" i="1"/>
  <c r="H68" i="1" s="1"/>
  <c r="E67" i="1"/>
  <c r="H67" i="1" s="1"/>
  <c r="E66" i="1"/>
  <c r="H66" i="1" s="1"/>
  <c r="G65" i="1"/>
  <c r="F65" i="1"/>
  <c r="D65" i="1"/>
  <c r="C65" i="1"/>
  <c r="E65" i="1" s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G57" i="1"/>
  <c r="F57" i="1"/>
  <c r="D57" i="1"/>
  <c r="C57" i="1"/>
  <c r="E57" i="1" s="1"/>
  <c r="H57" i="1" s="1"/>
  <c r="E56" i="1"/>
  <c r="H56" i="1" s="1"/>
  <c r="E55" i="1"/>
  <c r="H55" i="1" s="1"/>
  <c r="E54" i="1"/>
  <c r="H54" i="1" s="1"/>
  <c r="G53" i="1"/>
  <c r="F53" i="1"/>
  <c r="D53" i="1"/>
  <c r="C53" i="1"/>
  <c r="E53" i="1" s="1"/>
  <c r="H53" i="1" s="1"/>
  <c r="E52" i="1"/>
  <c r="H52" i="1" s="1"/>
  <c r="E51" i="1"/>
  <c r="H51" i="1" s="1"/>
  <c r="E50" i="1"/>
  <c r="H50" i="1" s="1"/>
  <c r="E49" i="1"/>
  <c r="H49" i="1" s="1"/>
  <c r="E48" i="1"/>
  <c r="H48" i="1" s="1"/>
  <c r="E47" i="1"/>
  <c r="H47" i="1" s="1"/>
  <c r="E46" i="1"/>
  <c r="H46" i="1" s="1"/>
  <c r="E45" i="1"/>
  <c r="H45" i="1" s="1"/>
  <c r="E44" i="1"/>
  <c r="H44" i="1" s="1"/>
  <c r="G43" i="1"/>
  <c r="F43" i="1"/>
  <c r="D43" i="1"/>
  <c r="C43" i="1"/>
  <c r="E42" i="1"/>
  <c r="H42" i="1" s="1"/>
  <c r="E41" i="1"/>
  <c r="H41" i="1" s="1"/>
  <c r="E40" i="1"/>
  <c r="H40" i="1" s="1"/>
  <c r="E39" i="1"/>
  <c r="H39" i="1" s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D33" i="1"/>
  <c r="C33" i="1"/>
  <c r="E33" i="1" s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G23" i="1"/>
  <c r="F23" i="1"/>
  <c r="D23" i="1"/>
  <c r="C23" i="1"/>
  <c r="E23" i="1" s="1"/>
  <c r="H23" i="1" s="1"/>
  <c r="E22" i="1"/>
  <c r="H22" i="1" s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D13" i="1"/>
  <c r="C13" i="1"/>
  <c r="E13" i="1" s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G77" i="1" s="1"/>
  <c r="F5" i="1"/>
  <c r="D5" i="1"/>
  <c r="C5" i="1"/>
  <c r="C77" i="1" l="1"/>
  <c r="D77" i="1"/>
  <c r="H65" i="1"/>
  <c r="F77" i="1"/>
  <c r="E43" i="1"/>
  <c r="H43" i="1" s="1"/>
  <c r="E77" i="1"/>
  <c r="E5" i="1"/>
  <c r="H5" i="1" s="1"/>
  <c r="H77" i="1" s="1"/>
</calcChain>
</file>

<file path=xl/sharedStrings.xml><?xml version="1.0" encoding="utf-8"?>
<sst xmlns="http://schemas.openxmlformats.org/spreadsheetml/2006/main" count="86" uniqueCount="86">
  <si>
    <t>INSTITUTO DE SALUD PUBLICA DEL ESTADO DE GUANAJUATOe
Estado Analítico del Ejercicio del Presupuesto de Egresos
Clasificación por Objeto del Gasto (Capítulo y Concepto)
Del 1 de Enero al 30 de Junio de 2025
(Cifras en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</si>
  <si>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</si>
  <si>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</si>
  <si>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</si>
  <si>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</si>
  <si>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</si>
  <si>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</si>
  <si>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</si>
  <si>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</si>
  <si>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</si>
  <si>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</si>
  <si>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</si>
  <si>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</si>
  <si>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</si>
  <si>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</si>
  <si>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</si>
  <si>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</si>
  <si>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</si>
  <si>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</si>
  <si>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</si>
  <si>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</si>
  <si>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</si>
  <si>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</si>
  <si>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</si>
  <si>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</si>
  <si>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</si>
  <si>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</si>
  <si>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</si>
  <si>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</si>
  <si>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</si>
  <si>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</si>
  <si>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</si>
  <si>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</si>
  <si>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</si>
  <si>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</si>
  <si>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</si>
  <si>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</si>
  <si>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</si>
  <si>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</si>
  <si>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</si>
  <si>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</si>
  <si>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</si>
  <si>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</si>
  <si>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</si>
  <si>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</si>
  <si>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</si>
  <si>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</si>
  <si>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</si>
  <si>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</si>
  <si>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</si>
  <si>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ob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</si>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</sst>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43" fontId="12" fillId="0" borderId="0" applyFont="0" applyFill="0" applyBorder="0" applyAlignment="0" applyProtection="0"/>
  </cellStyleXfs>
  <cellXfs count="38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>
      <alignment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 wrapText="1"/>
      <protection locked="0"/>
    </xf>
    <xf numFmtId="0" fontId="3" fillId="2" borderId="7" xfId="1" applyFont="1" applyFill="1" applyBorder="1" applyAlignment="1" applyProtection="1">
      <alignment horizontal="center" vertical="center" wrapText="1"/>
      <protection locked="0"/>
    </xf>
    <xf numFmtId="0" fontId="3" fillId="2" borderId="8" xfId="1" applyFont="1" applyFill="1" applyBorder="1" applyAlignment="1" applyProtection="1">
      <alignment horizontal="center" vertical="center" wrapText="1"/>
      <protection locked="0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4" fontId="3" fillId="2" borderId="12" xfId="1" applyNumberFormat="1" applyFont="1" applyFill="1" applyBorder="1" applyAlignment="1">
      <alignment horizontal="center" vertical="center" wrapText="1"/>
    </xf>
    <xf numFmtId="4" fontId="3" fillId="2" borderId="13" xfId="1" applyNumberFormat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/>
    </xf>
    <xf numFmtId="0" fontId="3" fillId="2" borderId="15" xfId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 wrapText="1"/>
    </xf>
    <xf numFmtId="0" fontId="3" fillId="2" borderId="16" xfId="1" applyNumberFormat="1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3" fontId="7" fillId="0" borderId="17" xfId="0" applyNumberFormat="1" applyFont="1" applyBorder="1" applyProtection="1">
      <protection locked="0"/>
    </xf>
    <xf numFmtId="3" fontId="7" fillId="0" borderId="9" xfId="0" applyNumberFormat="1" applyFont="1" applyBorder="1" applyProtection="1">
      <protection locked="0"/>
    </xf>
    <xf numFmtId="0" fontId="8" fillId="0" borderId="10" xfId="2" applyFont="1" applyBorder="1" applyAlignment="1">
      <alignment horizontal="center" vertical="center" wrapText="1"/>
    </xf>
    <xf numFmtId="0" fontId="9" fillId="0" borderId="0" xfId="2" applyFont="1" applyBorder="1" applyAlignment="1">
      <alignment vertical="center" wrapText="1"/>
    </xf>
    <xf numFmtId="3" fontId="10" fillId="0" borderId="18" xfId="0" applyNumberFormat="1" applyFont="1" applyBorder="1" applyProtection="1">
      <protection locked="0"/>
    </xf>
    <xf numFmtId="3" fontId="10" fillId="0" borderId="19" xfId="0" applyNumberFormat="1" applyFont="1" applyBorder="1" applyProtection="1">
      <protection locked="0"/>
    </xf>
    <xf numFmtId="3" fontId="7" fillId="0" borderId="18" xfId="0" applyNumberFormat="1" applyFont="1" applyBorder="1" applyProtection="1">
      <protection locked="0"/>
    </xf>
    <xf numFmtId="3" fontId="7" fillId="0" borderId="19" xfId="0" applyNumberFormat="1" applyFont="1" applyBorder="1" applyProtection="1">
      <protection locked="0"/>
    </xf>
    <xf numFmtId="4" fontId="10" fillId="0" borderId="18" xfId="0" applyNumberFormat="1" applyFont="1" applyBorder="1" applyProtection="1">
      <protection locked="0"/>
    </xf>
    <xf numFmtId="3" fontId="10" fillId="0" borderId="20" xfId="0" applyNumberFormat="1" applyFont="1" applyBorder="1" applyProtection="1">
      <protection locked="0"/>
    </xf>
    <xf numFmtId="3" fontId="10" fillId="0" borderId="13" xfId="0" applyNumberFormat="1" applyFont="1" applyBorder="1" applyProtection="1">
      <protection locked="0"/>
    </xf>
    <xf numFmtId="0" fontId="11" fillId="0" borderId="21" xfId="2" applyFont="1" applyBorder="1" applyAlignment="1">
      <alignment horizontal="justify" vertical="center" wrapText="1"/>
    </xf>
    <xf numFmtId="0" fontId="11" fillId="0" borderId="22" xfId="2" applyFont="1" applyBorder="1" applyAlignment="1">
      <alignment horizontal="justify" vertical="center" wrapText="1"/>
    </xf>
    <xf numFmtId="3" fontId="13" fillId="3" borderId="23" xfId="3" applyNumberFormat="1" applyFont="1" applyFill="1" applyBorder="1" applyAlignment="1">
      <alignment vertical="center"/>
    </xf>
    <xf numFmtId="3" fontId="13" fillId="3" borderId="24" xfId="3" applyNumberFormat="1" applyFont="1" applyFill="1" applyBorder="1" applyAlignment="1">
      <alignment vertical="center"/>
    </xf>
    <xf numFmtId="0" fontId="6" fillId="0" borderId="0" xfId="2" applyFont="1"/>
    <xf numFmtId="3" fontId="4" fillId="0" borderId="0" xfId="2" applyNumberFormat="1" applyFont="1" applyAlignment="1">
      <alignment vertical="center"/>
    </xf>
  </cellXfs>
  <cellStyles count="4">
    <cellStyle name="Millares 2 2" xfId="3" xr:uid="{A878399E-9450-429A-BF44-0DEEE6393F31}"/>
    <cellStyle name="Normal" xfId="0" builtinId="0"/>
    <cellStyle name="Normal 2 3 3" xfId="2" xr:uid="{DC949EDF-3DEA-4ADD-AC63-D121FDAC3026}"/>
    <cellStyle name="Normal 3 2 3" xfId="1" xr:uid="{0B9696C7-0340-4882-8D92-F8A0ECC910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3\DepuracionCuentas$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2025/CUENTA%20P&#218;BLICA/SEGUNDO%20TRIMESTRE/EDITABLES/3019%20ISAPEG%20CP%202T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  <sheetName val="EA"/>
      <sheetName val="EAA"/>
      <sheetName val="EADOP"/>
      <sheetName val="ECSF"/>
      <sheetName val="EFE"/>
      <sheetName val="ESF"/>
      <sheetName val="EVHP"/>
      <sheetName val="Notas P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"/>
      <sheetName val="ESF"/>
      <sheetName val="VHP"/>
      <sheetName val="CSF"/>
      <sheetName val="EFE"/>
      <sheetName val="EAA"/>
      <sheetName val="ADP"/>
      <sheetName val="IPC"/>
      <sheetName val="Notas a los Edos Financieros"/>
      <sheetName val="Notas ACT"/>
      <sheetName val="N ESF"/>
      <sheetName val="Notas VHP"/>
      <sheetName val="Notas EFE"/>
      <sheetName val="Conciliacion_Ig"/>
      <sheetName val="Conciliacion_Eg"/>
      <sheetName val="Notas Memoria"/>
      <sheetName val="EAI (2)"/>
      <sheetName val="EAI"/>
      <sheetName val="EAE-COG"/>
      <sheetName val="EAE-CA 1"/>
      <sheetName val="EAE-CA 2"/>
      <sheetName val="EAE-CA 3"/>
      <sheetName val="EAE-CTG"/>
      <sheetName val="EAE-CFG"/>
      <sheetName val="ENT"/>
      <sheetName val="IND"/>
      <sheetName val="FFF"/>
      <sheetName val="GCP"/>
      <sheetName val="PPI SIRET"/>
      <sheetName val="PPI (2)"/>
      <sheetName val="INR"/>
      <sheetName val="IPF"/>
      <sheetName val="RBM"/>
      <sheetName val="RBI"/>
      <sheetName val="Muebles_Contable"/>
      <sheetName val="Inmuebles_Contable"/>
      <sheetName val="Rel Cta Banc"/>
      <sheetName val="DGFR"/>
      <sheetName val="Ayudas y Subsidios"/>
      <sheetName val="Esq Bur"/>
      <sheetName val="Información Adicional"/>
      <sheetName val="CONCENTRADO PA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70A2-13D1-4C89-81EB-605C478F3CD5}">
  <sheetPr>
    <tabColor theme="4" tint="-0.249977111117893"/>
    <pageSetUpPr fitToPage="1"/>
  </sheetPr>
  <dimension ref="A1:H78"/>
  <sheetViews>
    <sheetView showGridLines="0" tabSelected="1" zoomScale="90" zoomScaleNormal="90" workbookViewId="0">
      <selection activeCell="D18" sqref="D18"/>
    </sheetView>
  </sheetViews>
  <sheetFormatPr baseColWidth="10" defaultColWidth="25.5" defaultRowHeight="12" x14ac:dyDescent="0.2"/>
  <cols>
    <col min="1" max="1" width="6" style="4" customWidth="1"/>
    <col min="2" max="2" width="71.1640625" style="4" bestFit="1" customWidth="1"/>
    <col min="3" max="8" width="23.33203125" style="4" customWidth="1"/>
    <col min="9" max="16384" width="25.5" style="4"/>
  </cols>
  <sheetData>
    <row r="1" spans="1:8" ht="60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customHeight="1" x14ac:dyDescent="0.2">
      <c r="A2" s="5" t="s">
        <v>1</v>
      </c>
      <c r="B2" s="6"/>
      <c r="C2" s="7" t="s">
        <v>2</v>
      </c>
      <c r="D2" s="8"/>
      <c r="E2" s="8"/>
      <c r="F2" s="8"/>
      <c r="G2" s="9"/>
      <c r="H2" s="10" t="s">
        <v>3</v>
      </c>
    </row>
    <row r="3" spans="1:8" ht="33" customHeight="1" x14ac:dyDescent="0.2">
      <c r="A3" s="11"/>
      <c r="B3" s="12"/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/>
    </row>
    <row r="4" spans="1:8" x14ac:dyDescent="0.2">
      <c r="A4" s="15"/>
      <c r="B4" s="16"/>
      <c r="C4" s="17">
        <v>1</v>
      </c>
      <c r="D4" s="17">
        <v>2</v>
      </c>
      <c r="E4" s="17" t="s">
        <v>9</v>
      </c>
      <c r="F4" s="17">
        <v>4</v>
      </c>
      <c r="G4" s="17">
        <v>5</v>
      </c>
      <c r="H4" s="18" t="s">
        <v>10</v>
      </c>
    </row>
    <row r="5" spans="1:8" ht="12.95" customHeight="1" x14ac:dyDescent="0.2">
      <c r="A5" s="19" t="s">
        <v>11</v>
      </c>
      <c r="B5" s="20"/>
      <c r="C5" s="21">
        <f>SUM(C6:C12)</f>
        <v>10403065195.530001</v>
      </c>
      <c r="D5" s="21">
        <f>SUM(D6:D12)</f>
        <v>124295495.34000003</v>
      </c>
      <c r="E5" s="21">
        <f>C5+D5</f>
        <v>10527360690.870001</v>
      </c>
      <c r="F5" s="21">
        <f>SUM(F6:F12)</f>
        <v>4701329335.3800001</v>
      </c>
      <c r="G5" s="21">
        <f>SUM(G6:G12)</f>
        <v>4701329335.3800001</v>
      </c>
      <c r="H5" s="22">
        <f>E5-F5</f>
        <v>5826031355.4900007</v>
      </c>
    </row>
    <row r="6" spans="1:8" ht="12.95" customHeight="1" x14ac:dyDescent="0.2">
      <c r="A6" s="23">
        <v>1100</v>
      </c>
      <c r="B6" s="24" t="s">
        <v>12</v>
      </c>
      <c r="C6" s="25">
        <v>2870399943</v>
      </c>
      <c r="D6" s="25">
        <v>-148530514.38999999</v>
      </c>
      <c r="E6" s="25">
        <f t="shared" ref="E6:E69" si="0">C6+D6</f>
        <v>2721869428.6100001</v>
      </c>
      <c r="F6" s="25">
        <v>1434636756.6500001</v>
      </c>
      <c r="G6" s="25">
        <v>1434636756.6500001</v>
      </c>
      <c r="H6" s="26">
        <f t="shared" ref="H6:H69" si="1">E6-F6</f>
        <v>1287232671.96</v>
      </c>
    </row>
    <row r="7" spans="1:8" ht="12.95" customHeight="1" x14ac:dyDescent="0.2">
      <c r="A7" s="23">
        <v>1200</v>
      </c>
      <c r="B7" s="24" t="s">
        <v>13</v>
      </c>
      <c r="C7" s="25">
        <v>1204325055.48</v>
      </c>
      <c r="D7" s="25">
        <v>337664251.5</v>
      </c>
      <c r="E7" s="25">
        <f t="shared" si="0"/>
        <v>1541989306.98</v>
      </c>
      <c r="F7" s="25">
        <v>671757457.74000001</v>
      </c>
      <c r="G7" s="25">
        <v>671757457.74000001</v>
      </c>
      <c r="H7" s="26">
        <f t="shared" si="1"/>
        <v>870231849.24000001</v>
      </c>
    </row>
    <row r="8" spans="1:8" ht="12.95" customHeight="1" x14ac:dyDescent="0.2">
      <c r="A8" s="23">
        <v>1300</v>
      </c>
      <c r="B8" s="24" t="s">
        <v>14</v>
      </c>
      <c r="C8" s="25">
        <v>2355772403.54</v>
      </c>
      <c r="D8" s="25">
        <v>41582875.829999998</v>
      </c>
      <c r="E8" s="25">
        <f t="shared" si="0"/>
        <v>2397355279.3699999</v>
      </c>
      <c r="F8" s="25">
        <v>881385454.67999995</v>
      </c>
      <c r="G8" s="25">
        <v>881385454.67999995</v>
      </c>
      <c r="H8" s="26">
        <f t="shared" si="1"/>
        <v>1515969824.6900001</v>
      </c>
    </row>
    <row r="9" spans="1:8" ht="12.95" customHeight="1" x14ac:dyDescent="0.2">
      <c r="A9" s="23">
        <v>1400</v>
      </c>
      <c r="B9" s="24" t="s">
        <v>15</v>
      </c>
      <c r="C9" s="25">
        <v>772720930</v>
      </c>
      <c r="D9" s="25">
        <v>102834403.86</v>
      </c>
      <c r="E9" s="25">
        <f t="shared" si="0"/>
        <v>875555333.86000001</v>
      </c>
      <c r="F9" s="25">
        <v>426086295.23000002</v>
      </c>
      <c r="G9" s="25">
        <v>426086295.23000002</v>
      </c>
      <c r="H9" s="26">
        <f t="shared" si="1"/>
        <v>449469038.63</v>
      </c>
    </row>
    <row r="10" spans="1:8" ht="12.95" customHeight="1" x14ac:dyDescent="0.2">
      <c r="A10" s="23">
        <v>1500</v>
      </c>
      <c r="B10" s="24" t="s">
        <v>16</v>
      </c>
      <c r="C10" s="25">
        <v>2680121295.5100002</v>
      </c>
      <c r="D10" s="25">
        <v>-127751641.45999999</v>
      </c>
      <c r="E10" s="25">
        <f t="shared" si="0"/>
        <v>2552369654.0500002</v>
      </c>
      <c r="F10" s="25">
        <v>1248201298.6199999</v>
      </c>
      <c r="G10" s="25">
        <v>1248201298.6199999</v>
      </c>
      <c r="H10" s="26">
        <f t="shared" si="1"/>
        <v>1304168355.4300003</v>
      </c>
    </row>
    <row r="11" spans="1:8" ht="12.95" customHeight="1" x14ac:dyDescent="0.2">
      <c r="A11" s="23">
        <v>1600</v>
      </c>
      <c r="B11" s="24" t="s">
        <v>17</v>
      </c>
      <c r="C11" s="25">
        <v>330705100</v>
      </c>
      <c r="D11" s="25">
        <v>-81503880</v>
      </c>
      <c r="E11" s="25">
        <f t="shared" si="0"/>
        <v>249201220</v>
      </c>
      <c r="F11" s="25">
        <v>0</v>
      </c>
      <c r="G11" s="25">
        <v>0</v>
      </c>
      <c r="H11" s="26">
        <f t="shared" si="1"/>
        <v>249201220</v>
      </c>
    </row>
    <row r="12" spans="1:8" ht="12.95" customHeight="1" x14ac:dyDescent="0.2">
      <c r="A12" s="23">
        <v>1700</v>
      </c>
      <c r="B12" s="24" t="s">
        <v>18</v>
      </c>
      <c r="C12" s="25">
        <v>189020468</v>
      </c>
      <c r="D12" s="25">
        <v>0</v>
      </c>
      <c r="E12" s="25">
        <f t="shared" si="0"/>
        <v>189020468</v>
      </c>
      <c r="F12" s="25">
        <v>39262072.460000001</v>
      </c>
      <c r="G12" s="25">
        <v>39262072.460000001</v>
      </c>
      <c r="H12" s="26">
        <f t="shared" si="1"/>
        <v>149758395.53999999</v>
      </c>
    </row>
    <row r="13" spans="1:8" ht="12.95" customHeight="1" x14ac:dyDescent="0.2">
      <c r="A13" s="19" t="s">
        <v>19</v>
      </c>
      <c r="B13" s="20"/>
      <c r="C13" s="27">
        <f>SUM(C14:C22)</f>
        <v>4045999521.8499999</v>
      </c>
      <c r="D13" s="27">
        <f>SUM(D14:D22)</f>
        <v>360501833.98999995</v>
      </c>
      <c r="E13" s="27">
        <f t="shared" si="0"/>
        <v>4406501355.8400002</v>
      </c>
      <c r="F13" s="27">
        <f>SUM(F14:F22)</f>
        <v>1566685170.27</v>
      </c>
      <c r="G13" s="27">
        <f>SUM(G14:G22)</f>
        <v>1566685170.27</v>
      </c>
      <c r="H13" s="28">
        <f t="shared" si="1"/>
        <v>2839816185.5700002</v>
      </c>
    </row>
    <row r="14" spans="1:8" ht="17.25" customHeight="1" x14ac:dyDescent="0.2">
      <c r="A14" s="23">
        <v>2100</v>
      </c>
      <c r="B14" s="24" t="s">
        <v>20</v>
      </c>
      <c r="C14" s="25">
        <v>138166923</v>
      </c>
      <c r="D14" s="25">
        <v>-2130150.41</v>
      </c>
      <c r="E14" s="25">
        <f t="shared" si="0"/>
        <v>136036772.59</v>
      </c>
      <c r="F14" s="25">
        <v>50803335.479999997</v>
      </c>
      <c r="G14" s="25">
        <v>50803335.479999997</v>
      </c>
      <c r="H14" s="26">
        <f t="shared" si="1"/>
        <v>85233437.110000014</v>
      </c>
    </row>
    <row r="15" spans="1:8" ht="12.95" customHeight="1" x14ac:dyDescent="0.2">
      <c r="A15" s="23">
        <v>2200</v>
      </c>
      <c r="B15" s="24" t="s">
        <v>21</v>
      </c>
      <c r="C15" s="25">
        <v>134293654</v>
      </c>
      <c r="D15" s="25">
        <v>2044633.84</v>
      </c>
      <c r="E15" s="25">
        <f t="shared" si="0"/>
        <v>136338287.84</v>
      </c>
      <c r="F15" s="25">
        <v>58955412.899999999</v>
      </c>
      <c r="G15" s="25">
        <v>58955412.899999999</v>
      </c>
      <c r="H15" s="26">
        <f t="shared" si="1"/>
        <v>77382874.939999998</v>
      </c>
    </row>
    <row r="16" spans="1:8" ht="12.95" customHeight="1" x14ac:dyDescent="0.2">
      <c r="A16" s="23">
        <v>2300</v>
      </c>
      <c r="B16" s="24" t="s">
        <v>22</v>
      </c>
      <c r="C16" s="25">
        <v>23000</v>
      </c>
      <c r="D16" s="25">
        <v>30800</v>
      </c>
      <c r="E16" s="25">
        <f t="shared" si="0"/>
        <v>53800</v>
      </c>
      <c r="F16" s="25">
        <v>0</v>
      </c>
      <c r="G16" s="25">
        <v>0</v>
      </c>
      <c r="H16" s="26">
        <f t="shared" si="1"/>
        <v>53800</v>
      </c>
    </row>
    <row r="17" spans="1:8" ht="12.95" customHeight="1" x14ac:dyDescent="0.2">
      <c r="A17" s="23">
        <v>2400</v>
      </c>
      <c r="B17" s="24" t="s">
        <v>23</v>
      </c>
      <c r="C17" s="25">
        <v>9865144</v>
      </c>
      <c r="D17" s="25">
        <v>104695.71</v>
      </c>
      <c r="E17" s="25">
        <f t="shared" si="0"/>
        <v>9969839.7100000009</v>
      </c>
      <c r="F17" s="25">
        <v>2215211.42</v>
      </c>
      <c r="G17" s="25">
        <v>2215211.42</v>
      </c>
      <c r="H17" s="26">
        <f t="shared" si="1"/>
        <v>7754628.290000001</v>
      </c>
    </row>
    <row r="18" spans="1:8" ht="12.95" customHeight="1" x14ac:dyDescent="0.2">
      <c r="A18" s="23">
        <v>2500</v>
      </c>
      <c r="B18" s="24" t="s">
        <v>24</v>
      </c>
      <c r="C18" s="25">
        <v>3565058107.8499999</v>
      </c>
      <c r="D18" s="25">
        <v>290829221</v>
      </c>
      <c r="E18" s="25">
        <f t="shared" si="0"/>
        <v>3855887328.8499999</v>
      </c>
      <c r="F18" s="25">
        <v>1348778798.75</v>
      </c>
      <c r="G18" s="25">
        <v>1348778798.75</v>
      </c>
      <c r="H18" s="26">
        <f t="shared" si="1"/>
        <v>2507108530.0999999</v>
      </c>
    </row>
    <row r="19" spans="1:8" ht="12.95" customHeight="1" x14ac:dyDescent="0.2">
      <c r="A19" s="23">
        <v>2600</v>
      </c>
      <c r="B19" s="24" t="s">
        <v>25</v>
      </c>
      <c r="C19" s="25">
        <v>79232998</v>
      </c>
      <c r="D19" s="25">
        <v>-5151437.01</v>
      </c>
      <c r="E19" s="25">
        <f t="shared" si="0"/>
        <v>74081560.989999995</v>
      </c>
      <c r="F19" s="25">
        <v>24747692.760000002</v>
      </c>
      <c r="G19" s="25">
        <v>24747692.760000002</v>
      </c>
      <c r="H19" s="26">
        <f t="shared" si="1"/>
        <v>49333868.229999989</v>
      </c>
    </row>
    <row r="20" spans="1:8" ht="12.95" customHeight="1" x14ac:dyDescent="0.2">
      <c r="A20" s="23">
        <v>2700</v>
      </c>
      <c r="B20" s="24" t="s">
        <v>26</v>
      </c>
      <c r="C20" s="25">
        <v>69203907</v>
      </c>
      <c r="D20" s="25">
        <v>72015491.530000001</v>
      </c>
      <c r="E20" s="25">
        <f t="shared" si="0"/>
        <v>141219398.53</v>
      </c>
      <c r="F20" s="25">
        <v>75527696.680000007</v>
      </c>
      <c r="G20" s="25">
        <v>75527696.680000007</v>
      </c>
      <c r="H20" s="26">
        <f t="shared" si="1"/>
        <v>65691701.849999994</v>
      </c>
    </row>
    <row r="21" spans="1:8" ht="12.95" customHeight="1" x14ac:dyDescent="0.2">
      <c r="A21" s="23">
        <v>2800</v>
      </c>
      <c r="B21" s="24" t="s">
        <v>27</v>
      </c>
      <c r="C21" s="25">
        <v>0</v>
      </c>
      <c r="D21" s="25">
        <v>0</v>
      </c>
      <c r="E21" s="25">
        <f t="shared" si="0"/>
        <v>0</v>
      </c>
      <c r="F21" s="25">
        <v>0</v>
      </c>
      <c r="G21" s="25">
        <v>0</v>
      </c>
      <c r="H21" s="26">
        <f t="shared" si="1"/>
        <v>0</v>
      </c>
    </row>
    <row r="22" spans="1:8" ht="12.95" customHeight="1" x14ac:dyDescent="0.2">
      <c r="A22" s="23">
        <v>2900</v>
      </c>
      <c r="B22" s="24" t="s">
        <v>28</v>
      </c>
      <c r="C22" s="25">
        <v>50155788</v>
      </c>
      <c r="D22" s="25">
        <v>2758579.33</v>
      </c>
      <c r="E22" s="25">
        <f t="shared" si="0"/>
        <v>52914367.329999998</v>
      </c>
      <c r="F22" s="25">
        <v>5657022.2800000003</v>
      </c>
      <c r="G22" s="25">
        <v>5657022.2800000003</v>
      </c>
      <c r="H22" s="26">
        <f t="shared" si="1"/>
        <v>47257345.049999997</v>
      </c>
    </row>
    <row r="23" spans="1:8" ht="12.95" customHeight="1" x14ac:dyDescent="0.2">
      <c r="A23" s="19" t="s">
        <v>29</v>
      </c>
      <c r="B23" s="20"/>
      <c r="C23" s="27">
        <f>SUM(C24:C32)</f>
        <v>3878082607.1299996</v>
      </c>
      <c r="D23" s="27">
        <f>SUM(D24:D32)</f>
        <v>202105475.28999999</v>
      </c>
      <c r="E23" s="27">
        <f t="shared" si="0"/>
        <v>4080188082.4199996</v>
      </c>
      <c r="F23" s="27">
        <f>SUM(F24:F32)</f>
        <v>1289330920.2799997</v>
      </c>
      <c r="G23" s="27">
        <f>SUM(G24:G32)</f>
        <v>1289330920.2799997</v>
      </c>
      <c r="H23" s="28">
        <f t="shared" si="1"/>
        <v>2790857162.1399999</v>
      </c>
    </row>
    <row r="24" spans="1:8" ht="12.95" customHeight="1" x14ac:dyDescent="0.2">
      <c r="A24" s="23">
        <v>3100</v>
      </c>
      <c r="B24" s="24" t="s">
        <v>30</v>
      </c>
      <c r="C24" s="25">
        <v>174301293</v>
      </c>
      <c r="D24" s="25">
        <v>10081000.76</v>
      </c>
      <c r="E24" s="25">
        <f t="shared" si="0"/>
        <v>184382293.75999999</v>
      </c>
      <c r="F24" s="25">
        <v>70113052.150000006</v>
      </c>
      <c r="G24" s="25">
        <v>70113052.150000006</v>
      </c>
      <c r="H24" s="26">
        <f t="shared" si="1"/>
        <v>114269241.60999998</v>
      </c>
    </row>
    <row r="25" spans="1:8" ht="12.95" customHeight="1" x14ac:dyDescent="0.2">
      <c r="A25" s="23">
        <v>3200</v>
      </c>
      <c r="B25" s="24" t="s">
        <v>31</v>
      </c>
      <c r="C25" s="25">
        <v>28782000</v>
      </c>
      <c r="D25" s="25">
        <v>-1035616.47</v>
      </c>
      <c r="E25" s="25">
        <f t="shared" si="0"/>
        <v>27746383.530000001</v>
      </c>
      <c r="F25" s="25">
        <v>8287908.6100000003</v>
      </c>
      <c r="G25" s="25">
        <v>8287908.6100000003</v>
      </c>
      <c r="H25" s="26">
        <f t="shared" si="1"/>
        <v>19458474.920000002</v>
      </c>
    </row>
    <row r="26" spans="1:8" ht="12.95" customHeight="1" x14ac:dyDescent="0.2">
      <c r="A26" s="23">
        <v>3300</v>
      </c>
      <c r="B26" s="24" t="s">
        <v>32</v>
      </c>
      <c r="C26" s="25">
        <v>1885736452.3199999</v>
      </c>
      <c r="D26" s="25">
        <v>-7366211.21</v>
      </c>
      <c r="E26" s="25">
        <f t="shared" si="0"/>
        <v>1878370241.1099999</v>
      </c>
      <c r="F26" s="25">
        <v>665233046.88</v>
      </c>
      <c r="G26" s="25">
        <v>665233046.88</v>
      </c>
      <c r="H26" s="26">
        <f t="shared" si="1"/>
        <v>1213137194.23</v>
      </c>
    </row>
    <row r="27" spans="1:8" ht="12.95" customHeight="1" x14ac:dyDescent="0.2">
      <c r="A27" s="23">
        <v>3400</v>
      </c>
      <c r="B27" s="24" t="s">
        <v>33</v>
      </c>
      <c r="C27" s="25">
        <v>28997166</v>
      </c>
      <c r="D27" s="25">
        <v>0</v>
      </c>
      <c r="E27" s="25">
        <f t="shared" si="0"/>
        <v>28997166</v>
      </c>
      <c r="F27" s="25">
        <v>419572.69</v>
      </c>
      <c r="G27" s="25">
        <v>419572.69</v>
      </c>
      <c r="H27" s="26">
        <f t="shared" si="1"/>
        <v>28577593.309999999</v>
      </c>
    </row>
    <row r="28" spans="1:8" ht="12.95" customHeight="1" x14ac:dyDescent="0.2">
      <c r="A28" s="23">
        <v>3500</v>
      </c>
      <c r="B28" s="24" t="s">
        <v>34</v>
      </c>
      <c r="C28" s="25">
        <v>1382389637</v>
      </c>
      <c r="D28" s="25">
        <v>149166195.84999999</v>
      </c>
      <c r="E28" s="25">
        <f t="shared" si="0"/>
        <v>1531555832.8499999</v>
      </c>
      <c r="F28" s="25">
        <v>381274519.76999998</v>
      </c>
      <c r="G28" s="25">
        <v>381274519.76999998</v>
      </c>
      <c r="H28" s="26">
        <f t="shared" si="1"/>
        <v>1150281313.0799999</v>
      </c>
    </row>
    <row r="29" spans="1:8" ht="12.95" customHeight="1" x14ac:dyDescent="0.2">
      <c r="A29" s="23">
        <v>3600</v>
      </c>
      <c r="B29" s="24" t="s">
        <v>35</v>
      </c>
      <c r="C29" s="25">
        <v>6900000</v>
      </c>
      <c r="D29" s="25">
        <v>46803891.57</v>
      </c>
      <c r="E29" s="25">
        <f t="shared" si="0"/>
        <v>53703891.57</v>
      </c>
      <c r="F29" s="25">
        <v>13106132.550000001</v>
      </c>
      <c r="G29" s="25">
        <v>13106132.550000001</v>
      </c>
      <c r="H29" s="26">
        <f t="shared" si="1"/>
        <v>40597759.019999996</v>
      </c>
    </row>
    <row r="30" spans="1:8" ht="12.95" customHeight="1" x14ac:dyDescent="0.2">
      <c r="A30" s="23">
        <v>3700</v>
      </c>
      <c r="B30" s="24" t="s">
        <v>36</v>
      </c>
      <c r="C30" s="25">
        <v>3974572</v>
      </c>
      <c r="D30" s="25">
        <v>6616805.3300000001</v>
      </c>
      <c r="E30" s="25">
        <f t="shared" si="0"/>
        <v>10591377.33</v>
      </c>
      <c r="F30" s="25">
        <v>1537227.78</v>
      </c>
      <c r="G30" s="25">
        <v>1537227.78</v>
      </c>
      <c r="H30" s="26">
        <f t="shared" si="1"/>
        <v>9054149.5500000007</v>
      </c>
    </row>
    <row r="31" spans="1:8" ht="12.95" customHeight="1" x14ac:dyDescent="0.2">
      <c r="A31" s="23">
        <v>3800</v>
      </c>
      <c r="B31" s="24" t="s">
        <v>37</v>
      </c>
      <c r="C31" s="25">
        <v>6571654</v>
      </c>
      <c r="D31" s="25">
        <v>-2058526.27</v>
      </c>
      <c r="E31" s="25">
        <f t="shared" si="0"/>
        <v>4513127.7300000004</v>
      </c>
      <c r="F31" s="25">
        <v>676216.77</v>
      </c>
      <c r="G31" s="25">
        <v>676216.77</v>
      </c>
      <c r="H31" s="26">
        <f t="shared" si="1"/>
        <v>3836910.9600000004</v>
      </c>
    </row>
    <row r="32" spans="1:8" ht="12.95" customHeight="1" x14ac:dyDescent="0.2">
      <c r="A32" s="23">
        <v>3900</v>
      </c>
      <c r="B32" s="24" t="s">
        <v>38</v>
      </c>
      <c r="C32" s="25">
        <v>360429832.81</v>
      </c>
      <c r="D32" s="25">
        <v>-102064.27</v>
      </c>
      <c r="E32" s="25">
        <f t="shared" si="0"/>
        <v>360327768.54000002</v>
      </c>
      <c r="F32" s="25">
        <v>148683243.08000001</v>
      </c>
      <c r="G32" s="25">
        <v>148683243.08000001</v>
      </c>
      <c r="H32" s="26">
        <f t="shared" si="1"/>
        <v>211644525.46000001</v>
      </c>
    </row>
    <row r="33" spans="1:8" ht="12.95" customHeight="1" x14ac:dyDescent="0.2">
      <c r="A33" s="19" t="s">
        <v>39</v>
      </c>
      <c r="B33" s="20"/>
      <c r="C33" s="27">
        <f>SUM(C34:C42)</f>
        <v>1864157</v>
      </c>
      <c r="D33" s="27">
        <f>SUM(D34:D42)</f>
        <v>-30655</v>
      </c>
      <c r="E33" s="27">
        <f t="shared" si="0"/>
        <v>1833502</v>
      </c>
      <c r="F33" s="27">
        <f>SUM(F34:F42)</f>
        <v>0</v>
      </c>
      <c r="G33" s="27">
        <f>SUM(G34:G42)</f>
        <v>0</v>
      </c>
      <c r="H33" s="28">
        <f t="shared" si="1"/>
        <v>1833502</v>
      </c>
    </row>
    <row r="34" spans="1:8" ht="12.95" customHeight="1" x14ac:dyDescent="0.2">
      <c r="A34" s="23">
        <v>4100</v>
      </c>
      <c r="B34" s="24" t="s">
        <v>40</v>
      </c>
      <c r="C34" s="25">
        <v>0</v>
      </c>
      <c r="D34" s="25">
        <v>0</v>
      </c>
      <c r="E34" s="25">
        <f t="shared" si="0"/>
        <v>0</v>
      </c>
      <c r="F34" s="25">
        <v>0</v>
      </c>
      <c r="G34" s="25">
        <v>0</v>
      </c>
      <c r="H34" s="26">
        <f t="shared" si="1"/>
        <v>0</v>
      </c>
    </row>
    <row r="35" spans="1:8" ht="12.95" customHeight="1" x14ac:dyDescent="0.2">
      <c r="A35" s="23">
        <v>4200</v>
      </c>
      <c r="B35" s="24" t="s">
        <v>41</v>
      </c>
      <c r="C35" s="25">
        <v>0</v>
      </c>
      <c r="D35" s="25">
        <v>0</v>
      </c>
      <c r="E35" s="25">
        <f t="shared" si="0"/>
        <v>0</v>
      </c>
      <c r="F35" s="25">
        <v>0</v>
      </c>
      <c r="G35" s="25">
        <v>0</v>
      </c>
      <c r="H35" s="26">
        <f t="shared" si="1"/>
        <v>0</v>
      </c>
    </row>
    <row r="36" spans="1:8" ht="12.95" customHeight="1" x14ac:dyDescent="0.2">
      <c r="A36" s="23">
        <v>4300</v>
      </c>
      <c r="B36" s="24" t="s">
        <v>42</v>
      </c>
      <c r="C36" s="25">
        <v>390000</v>
      </c>
      <c r="D36" s="25">
        <v>0</v>
      </c>
      <c r="E36" s="25">
        <f t="shared" si="0"/>
        <v>390000</v>
      </c>
      <c r="F36" s="25">
        <v>0</v>
      </c>
      <c r="G36" s="25">
        <v>0</v>
      </c>
      <c r="H36" s="26">
        <f t="shared" si="1"/>
        <v>390000</v>
      </c>
    </row>
    <row r="37" spans="1:8" ht="12.95" customHeight="1" x14ac:dyDescent="0.2">
      <c r="A37" s="23">
        <v>4400</v>
      </c>
      <c r="B37" s="24" t="s">
        <v>43</v>
      </c>
      <c r="C37" s="25">
        <v>1474157</v>
      </c>
      <c r="D37" s="25">
        <v>-30655</v>
      </c>
      <c r="E37" s="25">
        <f t="shared" si="0"/>
        <v>1443502</v>
      </c>
      <c r="F37" s="25">
        <v>0</v>
      </c>
      <c r="G37" s="25">
        <v>0</v>
      </c>
      <c r="H37" s="26">
        <f t="shared" si="1"/>
        <v>1443502</v>
      </c>
    </row>
    <row r="38" spans="1:8" ht="12.95" customHeight="1" x14ac:dyDescent="0.2">
      <c r="A38" s="23">
        <v>4500</v>
      </c>
      <c r="B38" s="24" t="s">
        <v>44</v>
      </c>
      <c r="C38" s="25">
        <v>0</v>
      </c>
      <c r="D38" s="25">
        <v>0</v>
      </c>
      <c r="E38" s="25">
        <f t="shared" si="0"/>
        <v>0</v>
      </c>
      <c r="F38" s="25">
        <v>0</v>
      </c>
      <c r="G38" s="25">
        <v>0</v>
      </c>
      <c r="H38" s="26">
        <f t="shared" si="1"/>
        <v>0</v>
      </c>
    </row>
    <row r="39" spans="1:8" ht="12.95" customHeight="1" x14ac:dyDescent="0.2">
      <c r="A39" s="23">
        <v>4600</v>
      </c>
      <c r="B39" s="24" t="s">
        <v>45</v>
      </c>
      <c r="C39" s="25">
        <v>0</v>
      </c>
      <c r="D39" s="25">
        <v>0</v>
      </c>
      <c r="E39" s="25">
        <f t="shared" si="0"/>
        <v>0</v>
      </c>
      <c r="F39" s="25">
        <v>0</v>
      </c>
      <c r="G39" s="25">
        <v>0</v>
      </c>
      <c r="H39" s="26">
        <f t="shared" si="1"/>
        <v>0</v>
      </c>
    </row>
    <row r="40" spans="1:8" ht="12.95" customHeight="1" x14ac:dyDescent="0.2">
      <c r="A40" s="23">
        <v>4700</v>
      </c>
      <c r="B40" s="24" t="s">
        <v>46</v>
      </c>
      <c r="C40" s="25">
        <v>0</v>
      </c>
      <c r="D40" s="25">
        <v>0</v>
      </c>
      <c r="E40" s="25">
        <f t="shared" si="0"/>
        <v>0</v>
      </c>
      <c r="F40" s="25">
        <v>0</v>
      </c>
      <c r="G40" s="25">
        <v>0</v>
      </c>
      <c r="H40" s="26">
        <f t="shared" si="1"/>
        <v>0</v>
      </c>
    </row>
    <row r="41" spans="1:8" ht="12.95" customHeight="1" x14ac:dyDescent="0.2">
      <c r="A41" s="23">
        <v>4800</v>
      </c>
      <c r="B41" s="24" t="s">
        <v>47</v>
      </c>
      <c r="C41" s="25">
        <v>0</v>
      </c>
      <c r="D41" s="25">
        <v>0</v>
      </c>
      <c r="E41" s="25">
        <f t="shared" si="0"/>
        <v>0</v>
      </c>
      <c r="F41" s="25">
        <v>0</v>
      </c>
      <c r="G41" s="25">
        <v>0</v>
      </c>
      <c r="H41" s="26">
        <f t="shared" si="1"/>
        <v>0</v>
      </c>
    </row>
    <row r="42" spans="1:8" ht="12.95" customHeight="1" x14ac:dyDescent="0.2">
      <c r="A42" s="23">
        <v>4900</v>
      </c>
      <c r="B42" s="24" t="s">
        <v>48</v>
      </c>
      <c r="C42" s="25">
        <v>0</v>
      </c>
      <c r="D42" s="25">
        <v>0</v>
      </c>
      <c r="E42" s="25">
        <f t="shared" si="0"/>
        <v>0</v>
      </c>
      <c r="F42" s="25">
        <v>0</v>
      </c>
      <c r="G42" s="25">
        <v>0</v>
      </c>
      <c r="H42" s="26">
        <f t="shared" si="1"/>
        <v>0</v>
      </c>
    </row>
    <row r="43" spans="1:8" ht="12.95" customHeight="1" x14ac:dyDescent="0.2">
      <c r="A43" s="19" t="s">
        <v>49</v>
      </c>
      <c r="B43" s="20"/>
      <c r="C43" s="27">
        <f>SUM(C44:C52)</f>
        <v>7000000</v>
      </c>
      <c r="D43" s="27">
        <f>SUM(D44:D52)</f>
        <v>33736026.990000002</v>
      </c>
      <c r="E43" s="27">
        <f t="shared" si="0"/>
        <v>40736026.990000002</v>
      </c>
      <c r="F43" s="27">
        <f>SUM(F44:F52)</f>
        <v>3951328.98</v>
      </c>
      <c r="G43" s="27">
        <f>SUM(G44:G52)</f>
        <v>3951328.98</v>
      </c>
      <c r="H43" s="28">
        <f t="shared" si="1"/>
        <v>36784698.010000005</v>
      </c>
    </row>
    <row r="44" spans="1:8" ht="12.95" customHeight="1" x14ac:dyDescent="0.2">
      <c r="A44" s="23" t="s">
        <v>50</v>
      </c>
      <c r="B44" s="24" t="s">
        <v>51</v>
      </c>
      <c r="C44" s="25">
        <v>0</v>
      </c>
      <c r="D44" s="25">
        <v>8701330.5099999998</v>
      </c>
      <c r="E44" s="25">
        <f t="shared" si="0"/>
        <v>8701330.5099999998</v>
      </c>
      <c r="F44" s="25">
        <v>718859.69</v>
      </c>
      <c r="G44" s="25">
        <v>718859.69</v>
      </c>
      <c r="H44" s="26">
        <f t="shared" si="1"/>
        <v>7982470.8200000003</v>
      </c>
    </row>
    <row r="45" spans="1:8" ht="12.95" customHeight="1" x14ac:dyDescent="0.2">
      <c r="A45" s="23">
        <v>5200</v>
      </c>
      <c r="B45" s="24" t="s">
        <v>52</v>
      </c>
      <c r="C45" s="25">
        <v>0</v>
      </c>
      <c r="D45" s="25">
        <v>3269371.1</v>
      </c>
      <c r="E45" s="25">
        <f t="shared" si="0"/>
        <v>3269371.1</v>
      </c>
      <c r="F45" s="25">
        <v>3027553.6</v>
      </c>
      <c r="G45" s="25">
        <v>3027553.6</v>
      </c>
      <c r="H45" s="26">
        <f t="shared" si="1"/>
        <v>241817.5</v>
      </c>
    </row>
    <row r="46" spans="1:8" ht="12.95" customHeight="1" x14ac:dyDescent="0.2">
      <c r="A46" s="23">
        <v>5300</v>
      </c>
      <c r="B46" s="24" t="s">
        <v>53</v>
      </c>
      <c r="C46" s="25">
        <v>7000000</v>
      </c>
      <c r="D46" s="25">
        <v>13950236.640000001</v>
      </c>
      <c r="E46" s="25">
        <f t="shared" si="0"/>
        <v>20950236.640000001</v>
      </c>
      <c r="F46" s="25">
        <v>0</v>
      </c>
      <c r="G46" s="25">
        <v>0</v>
      </c>
      <c r="H46" s="26">
        <f t="shared" si="1"/>
        <v>20950236.640000001</v>
      </c>
    </row>
    <row r="47" spans="1:8" ht="12.95" customHeight="1" x14ac:dyDescent="0.2">
      <c r="A47" s="23">
        <v>5400</v>
      </c>
      <c r="B47" s="24" t="s">
        <v>54</v>
      </c>
      <c r="C47" s="25">
        <v>0</v>
      </c>
      <c r="D47" s="25">
        <v>7190000</v>
      </c>
      <c r="E47" s="25">
        <f t="shared" si="0"/>
        <v>7190000</v>
      </c>
      <c r="F47" s="25">
        <v>0</v>
      </c>
      <c r="G47" s="25">
        <v>0</v>
      </c>
      <c r="H47" s="26">
        <f t="shared" si="1"/>
        <v>7190000</v>
      </c>
    </row>
    <row r="48" spans="1:8" ht="12.95" customHeight="1" x14ac:dyDescent="0.2">
      <c r="A48" s="23">
        <v>5500</v>
      </c>
      <c r="B48" s="24" t="s">
        <v>55</v>
      </c>
      <c r="C48" s="25">
        <v>0</v>
      </c>
      <c r="D48" s="25">
        <v>0</v>
      </c>
      <c r="E48" s="25">
        <f t="shared" si="0"/>
        <v>0</v>
      </c>
      <c r="F48" s="25">
        <v>0</v>
      </c>
      <c r="G48" s="25">
        <v>0</v>
      </c>
      <c r="H48" s="26">
        <f t="shared" si="1"/>
        <v>0</v>
      </c>
    </row>
    <row r="49" spans="1:8" ht="12.95" customHeight="1" x14ac:dyDescent="0.2">
      <c r="A49" s="23">
        <v>5600</v>
      </c>
      <c r="B49" s="24" t="s">
        <v>56</v>
      </c>
      <c r="C49" s="25">
        <v>0</v>
      </c>
      <c r="D49" s="25">
        <v>619088.74</v>
      </c>
      <c r="E49" s="25">
        <f t="shared" si="0"/>
        <v>619088.74</v>
      </c>
      <c r="F49" s="25">
        <v>204915.69</v>
      </c>
      <c r="G49" s="25">
        <v>204915.69</v>
      </c>
      <c r="H49" s="26">
        <f t="shared" si="1"/>
        <v>414173.05</v>
      </c>
    </row>
    <row r="50" spans="1:8" ht="12.95" customHeight="1" x14ac:dyDescent="0.2">
      <c r="A50" s="23">
        <v>5700</v>
      </c>
      <c r="B50" s="24" t="s">
        <v>57</v>
      </c>
      <c r="C50" s="25">
        <v>0</v>
      </c>
      <c r="D50" s="25">
        <v>0</v>
      </c>
      <c r="E50" s="25">
        <f t="shared" si="0"/>
        <v>0</v>
      </c>
      <c r="F50" s="25">
        <v>0</v>
      </c>
      <c r="G50" s="25">
        <v>0</v>
      </c>
      <c r="H50" s="26">
        <f t="shared" si="1"/>
        <v>0</v>
      </c>
    </row>
    <row r="51" spans="1:8" ht="12.95" customHeight="1" x14ac:dyDescent="0.2">
      <c r="A51" s="23">
        <v>5800</v>
      </c>
      <c r="B51" s="24" t="s">
        <v>58</v>
      </c>
      <c r="C51" s="25">
        <v>0</v>
      </c>
      <c r="D51" s="25">
        <v>0</v>
      </c>
      <c r="E51" s="25">
        <f t="shared" si="0"/>
        <v>0</v>
      </c>
      <c r="F51" s="25">
        <v>0</v>
      </c>
      <c r="G51" s="25">
        <v>0</v>
      </c>
      <c r="H51" s="26">
        <f t="shared" si="1"/>
        <v>0</v>
      </c>
    </row>
    <row r="52" spans="1:8" ht="12.95" customHeight="1" x14ac:dyDescent="0.2">
      <c r="A52" s="23">
        <v>5900</v>
      </c>
      <c r="B52" s="24" t="s">
        <v>59</v>
      </c>
      <c r="C52" s="25">
        <v>0</v>
      </c>
      <c r="D52" s="25">
        <v>6000</v>
      </c>
      <c r="E52" s="25">
        <f t="shared" si="0"/>
        <v>6000</v>
      </c>
      <c r="F52" s="25">
        <v>0</v>
      </c>
      <c r="G52" s="25">
        <v>0</v>
      </c>
      <c r="H52" s="26">
        <f t="shared" si="1"/>
        <v>6000</v>
      </c>
    </row>
    <row r="53" spans="1:8" ht="12.95" customHeight="1" x14ac:dyDescent="0.2">
      <c r="A53" s="19" t="s">
        <v>60</v>
      </c>
      <c r="B53" s="20"/>
      <c r="C53" s="27">
        <f>SUM(C54:C56)</f>
        <v>0</v>
      </c>
      <c r="D53" s="27">
        <f>SUM(D54:D56)</f>
        <v>225815419.78</v>
      </c>
      <c r="E53" s="27">
        <f t="shared" si="0"/>
        <v>225815419.78</v>
      </c>
      <c r="F53" s="27">
        <f>SUM(F54:F56)</f>
        <v>31140991.550000001</v>
      </c>
      <c r="G53" s="27">
        <f>SUM(G54:G56)</f>
        <v>31140991.550000001</v>
      </c>
      <c r="H53" s="28">
        <f t="shared" si="1"/>
        <v>194674428.22999999</v>
      </c>
    </row>
    <row r="54" spans="1:8" ht="12.95" customHeight="1" x14ac:dyDescent="0.2">
      <c r="A54" s="23">
        <v>6100</v>
      </c>
      <c r="B54" s="24" t="s">
        <v>61</v>
      </c>
      <c r="C54" s="25">
        <v>0</v>
      </c>
      <c r="D54" s="25">
        <v>0</v>
      </c>
      <c r="E54" s="25">
        <f t="shared" si="0"/>
        <v>0</v>
      </c>
      <c r="F54" s="25">
        <v>0</v>
      </c>
      <c r="G54" s="25">
        <v>0</v>
      </c>
      <c r="H54" s="26">
        <f t="shared" si="1"/>
        <v>0</v>
      </c>
    </row>
    <row r="55" spans="1:8" ht="12.95" customHeight="1" x14ac:dyDescent="0.2">
      <c r="A55" s="23">
        <v>6200</v>
      </c>
      <c r="B55" s="24" t="s">
        <v>62</v>
      </c>
      <c r="C55" s="25">
        <v>0</v>
      </c>
      <c r="D55" s="25">
        <v>225815419.78</v>
      </c>
      <c r="E55" s="25">
        <f t="shared" si="0"/>
        <v>225815419.78</v>
      </c>
      <c r="F55" s="25">
        <v>31140991.550000001</v>
      </c>
      <c r="G55" s="25">
        <v>31140991.550000001</v>
      </c>
      <c r="H55" s="26">
        <f t="shared" si="1"/>
        <v>194674428.22999999</v>
      </c>
    </row>
    <row r="56" spans="1:8" ht="12.95" customHeight="1" x14ac:dyDescent="0.2">
      <c r="A56" s="23">
        <v>6300</v>
      </c>
      <c r="B56" s="24" t="s">
        <v>63</v>
      </c>
      <c r="C56" s="25">
        <v>0</v>
      </c>
      <c r="D56" s="25">
        <v>0</v>
      </c>
      <c r="E56" s="25">
        <f t="shared" si="0"/>
        <v>0</v>
      </c>
      <c r="F56" s="25">
        <v>0</v>
      </c>
      <c r="G56" s="25">
        <v>0</v>
      </c>
      <c r="H56" s="26">
        <f t="shared" si="1"/>
        <v>0</v>
      </c>
    </row>
    <row r="57" spans="1:8" ht="12.95" customHeight="1" x14ac:dyDescent="0.2">
      <c r="A57" s="19" t="s">
        <v>64</v>
      </c>
      <c r="B57" s="20"/>
      <c r="C57" s="27">
        <f>SUM(C58:C64)</f>
        <v>0</v>
      </c>
      <c r="D57" s="27">
        <f>SUM(D58:D64)</f>
        <v>0</v>
      </c>
      <c r="E57" s="27">
        <f t="shared" si="0"/>
        <v>0</v>
      </c>
      <c r="F57" s="27">
        <f>SUM(F58:F64)</f>
        <v>0</v>
      </c>
      <c r="G57" s="27">
        <f>SUM(G58:G64)</f>
        <v>0</v>
      </c>
      <c r="H57" s="28">
        <f t="shared" si="1"/>
        <v>0</v>
      </c>
    </row>
    <row r="58" spans="1:8" ht="12.95" customHeight="1" x14ac:dyDescent="0.2">
      <c r="A58" s="23">
        <v>7100</v>
      </c>
      <c r="B58" s="24" t="s">
        <v>65</v>
      </c>
      <c r="C58" s="25">
        <v>0</v>
      </c>
      <c r="D58" s="25">
        <v>0</v>
      </c>
      <c r="E58" s="25">
        <f t="shared" si="0"/>
        <v>0</v>
      </c>
      <c r="F58" s="25">
        <v>0</v>
      </c>
      <c r="G58" s="25">
        <v>0</v>
      </c>
      <c r="H58" s="26">
        <f t="shared" si="1"/>
        <v>0</v>
      </c>
    </row>
    <row r="59" spans="1:8" ht="12.95" customHeight="1" x14ac:dyDescent="0.2">
      <c r="A59" s="23">
        <v>7200</v>
      </c>
      <c r="B59" s="24" t="s">
        <v>66</v>
      </c>
      <c r="C59" s="25">
        <v>0</v>
      </c>
      <c r="D59" s="25">
        <v>0</v>
      </c>
      <c r="E59" s="25">
        <f t="shared" si="0"/>
        <v>0</v>
      </c>
      <c r="F59" s="25">
        <v>0</v>
      </c>
      <c r="G59" s="25">
        <v>0</v>
      </c>
      <c r="H59" s="26">
        <f t="shared" si="1"/>
        <v>0</v>
      </c>
    </row>
    <row r="60" spans="1:8" ht="12.95" customHeight="1" x14ac:dyDescent="0.2">
      <c r="A60" s="23">
        <v>7300</v>
      </c>
      <c r="B60" s="24" t="s">
        <v>67</v>
      </c>
      <c r="C60" s="25">
        <v>0</v>
      </c>
      <c r="D60" s="25">
        <v>0</v>
      </c>
      <c r="E60" s="25">
        <f t="shared" si="0"/>
        <v>0</v>
      </c>
      <c r="F60" s="25">
        <v>0</v>
      </c>
      <c r="G60" s="25">
        <v>0</v>
      </c>
      <c r="H60" s="26">
        <f t="shared" si="1"/>
        <v>0</v>
      </c>
    </row>
    <row r="61" spans="1:8" ht="12.95" customHeight="1" x14ac:dyDescent="0.2">
      <c r="A61" s="23">
        <v>7400</v>
      </c>
      <c r="B61" s="24" t="s">
        <v>68</v>
      </c>
      <c r="C61" s="25">
        <v>0</v>
      </c>
      <c r="D61" s="25">
        <v>0</v>
      </c>
      <c r="E61" s="25">
        <f t="shared" si="0"/>
        <v>0</v>
      </c>
      <c r="F61" s="25">
        <v>0</v>
      </c>
      <c r="G61" s="25">
        <v>0</v>
      </c>
      <c r="H61" s="26">
        <f t="shared" si="1"/>
        <v>0</v>
      </c>
    </row>
    <row r="62" spans="1:8" ht="12.95" customHeight="1" x14ac:dyDescent="0.2">
      <c r="A62" s="23">
        <v>7500</v>
      </c>
      <c r="B62" s="24" t="s">
        <v>69</v>
      </c>
      <c r="C62" s="25">
        <v>0</v>
      </c>
      <c r="D62" s="25">
        <v>0</v>
      </c>
      <c r="E62" s="25">
        <f t="shared" si="0"/>
        <v>0</v>
      </c>
      <c r="F62" s="25">
        <v>0</v>
      </c>
      <c r="G62" s="25">
        <v>0</v>
      </c>
      <c r="H62" s="26">
        <f t="shared" si="1"/>
        <v>0</v>
      </c>
    </row>
    <row r="63" spans="1:8" ht="12.95" customHeight="1" x14ac:dyDescent="0.2">
      <c r="A63" s="23">
        <v>7600</v>
      </c>
      <c r="B63" s="24" t="s">
        <v>70</v>
      </c>
      <c r="C63" s="25">
        <v>0</v>
      </c>
      <c r="D63" s="25">
        <v>0</v>
      </c>
      <c r="E63" s="25">
        <f t="shared" si="0"/>
        <v>0</v>
      </c>
      <c r="F63" s="25">
        <v>0</v>
      </c>
      <c r="G63" s="25">
        <v>0</v>
      </c>
      <c r="H63" s="26">
        <f t="shared" si="1"/>
        <v>0</v>
      </c>
    </row>
    <row r="64" spans="1:8" ht="12.95" customHeight="1" x14ac:dyDescent="0.2">
      <c r="A64" s="23">
        <v>7900</v>
      </c>
      <c r="B64" s="24" t="s">
        <v>71</v>
      </c>
      <c r="C64" s="29">
        <v>0</v>
      </c>
      <c r="D64" s="29">
        <v>0</v>
      </c>
      <c r="E64" s="25">
        <f t="shared" si="0"/>
        <v>0</v>
      </c>
      <c r="F64" s="25">
        <v>0</v>
      </c>
      <c r="G64" s="25">
        <v>0</v>
      </c>
      <c r="H64" s="26">
        <f t="shared" si="1"/>
        <v>0</v>
      </c>
    </row>
    <row r="65" spans="1:8" ht="12.95" customHeight="1" x14ac:dyDescent="0.2">
      <c r="A65" s="19" t="s">
        <v>72</v>
      </c>
      <c r="B65" s="20"/>
      <c r="C65" s="27">
        <f>SUM(C66:C68)</f>
        <v>0</v>
      </c>
      <c r="D65" s="27">
        <f>SUM(D66:D68)</f>
        <v>0</v>
      </c>
      <c r="E65" s="27">
        <f t="shared" si="0"/>
        <v>0</v>
      </c>
      <c r="F65" s="27">
        <f>SUM(F66:F68)</f>
        <v>0</v>
      </c>
      <c r="G65" s="27">
        <f>SUM(G66:G68)</f>
        <v>0</v>
      </c>
      <c r="H65" s="28">
        <f t="shared" si="1"/>
        <v>0</v>
      </c>
    </row>
    <row r="66" spans="1:8" ht="12.95" customHeight="1" x14ac:dyDescent="0.2">
      <c r="A66" s="23">
        <v>8100</v>
      </c>
      <c r="B66" s="24" t="s">
        <v>73</v>
      </c>
      <c r="C66" s="25">
        <v>0</v>
      </c>
      <c r="D66" s="25">
        <v>0</v>
      </c>
      <c r="E66" s="25">
        <f t="shared" si="0"/>
        <v>0</v>
      </c>
      <c r="F66" s="25">
        <v>0</v>
      </c>
      <c r="G66" s="25">
        <v>0</v>
      </c>
      <c r="H66" s="26">
        <f t="shared" si="1"/>
        <v>0</v>
      </c>
    </row>
    <row r="67" spans="1:8" ht="12.95" customHeight="1" x14ac:dyDescent="0.2">
      <c r="A67" s="23">
        <v>8300</v>
      </c>
      <c r="B67" s="24" t="s">
        <v>74</v>
      </c>
      <c r="C67" s="25">
        <v>0</v>
      </c>
      <c r="D67" s="25">
        <v>0</v>
      </c>
      <c r="E67" s="25">
        <f t="shared" si="0"/>
        <v>0</v>
      </c>
      <c r="F67" s="25">
        <v>0</v>
      </c>
      <c r="G67" s="25">
        <v>0</v>
      </c>
      <c r="H67" s="26">
        <f t="shared" si="1"/>
        <v>0</v>
      </c>
    </row>
    <row r="68" spans="1:8" ht="12.95" customHeight="1" x14ac:dyDescent="0.2">
      <c r="A68" s="23">
        <v>8500</v>
      </c>
      <c r="B68" s="24" t="s">
        <v>75</v>
      </c>
      <c r="C68" s="25">
        <v>0</v>
      </c>
      <c r="D68" s="25">
        <v>0</v>
      </c>
      <c r="E68" s="25">
        <f t="shared" si="0"/>
        <v>0</v>
      </c>
      <c r="F68" s="25">
        <v>0</v>
      </c>
      <c r="G68" s="25">
        <v>0</v>
      </c>
      <c r="H68" s="26">
        <f t="shared" si="1"/>
        <v>0</v>
      </c>
    </row>
    <row r="69" spans="1:8" ht="12.95" customHeight="1" x14ac:dyDescent="0.2">
      <c r="A69" s="19" t="s">
        <v>76</v>
      </c>
      <c r="B69" s="20"/>
      <c r="C69" s="27">
        <f>SUM(C70:C76)</f>
        <v>0</v>
      </c>
      <c r="D69" s="27">
        <f>SUM(D70:D76)</f>
        <v>0</v>
      </c>
      <c r="E69" s="27">
        <f t="shared" si="0"/>
        <v>0</v>
      </c>
      <c r="F69" s="27">
        <f>SUM(F70:F76)</f>
        <v>0</v>
      </c>
      <c r="G69" s="27">
        <f>SUM(G70:G76)</f>
        <v>0</v>
      </c>
      <c r="H69" s="28">
        <f t="shared" si="1"/>
        <v>0</v>
      </c>
    </row>
    <row r="70" spans="1:8" ht="12.95" customHeight="1" x14ac:dyDescent="0.2">
      <c r="A70" s="23">
        <v>9100</v>
      </c>
      <c r="B70" s="24" t="s">
        <v>77</v>
      </c>
      <c r="C70" s="25">
        <v>0</v>
      </c>
      <c r="D70" s="25">
        <v>0</v>
      </c>
      <c r="E70" s="25">
        <f t="shared" ref="E70:E76" si="2">C70+D70</f>
        <v>0</v>
      </c>
      <c r="F70" s="25">
        <v>0</v>
      </c>
      <c r="G70" s="25">
        <v>0</v>
      </c>
      <c r="H70" s="26">
        <f t="shared" ref="H70:H76" si="3">E70-F70</f>
        <v>0</v>
      </c>
    </row>
    <row r="71" spans="1:8" ht="12.95" customHeight="1" x14ac:dyDescent="0.2">
      <c r="A71" s="23">
        <v>9200</v>
      </c>
      <c r="B71" s="24" t="s">
        <v>78</v>
      </c>
      <c r="C71" s="25">
        <v>0</v>
      </c>
      <c r="D71" s="25">
        <v>0</v>
      </c>
      <c r="E71" s="25">
        <f t="shared" si="2"/>
        <v>0</v>
      </c>
      <c r="F71" s="25">
        <v>0</v>
      </c>
      <c r="G71" s="25">
        <v>0</v>
      </c>
      <c r="H71" s="26">
        <f t="shared" si="3"/>
        <v>0</v>
      </c>
    </row>
    <row r="72" spans="1:8" ht="12.95" customHeight="1" x14ac:dyDescent="0.2">
      <c r="A72" s="23">
        <v>9300</v>
      </c>
      <c r="B72" s="24" t="s">
        <v>79</v>
      </c>
      <c r="C72" s="25">
        <v>0</v>
      </c>
      <c r="D72" s="25">
        <v>0</v>
      </c>
      <c r="E72" s="25">
        <f t="shared" si="2"/>
        <v>0</v>
      </c>
      <c r="F72" s="25">
        <v>0</v>
      </c>
      <c r="G72" s="25">
        <v>0</v>
      </c>
      <c r="H72" s="26">
        <f t="shared" si="3"/>
        <v>0</v>
      </c>
    </row>
    <row r="73" spans="1:8" ht="12.95" customHeight="1" x14ac:dyDescent="0.2">
      <c r="A73" s="23">
        <v>9400</v>
      </c>
      <c r="B73" s="24" t="s">
        <v>80</v>
      </c>
      <c r="C73" s="25">
        <v>0</v>
      </c>
      <c r="D73" s="25">
        <v>0</v>
      </c>
      <c r="E73" s="25">
        <f t="shared" si="2"/>
        <v>0</v>
      </c>
      <c r="F73" s="25">
        <v>0</v>
      </c>
      <c r="G73" s="25">
        <v>0</v>
      </c>
      <c r="H73" s="26">
        <f t="shared" si="3"/>
        <v>0</v>
      </c>
    </row>
    <row r="74" spans="1:8" ht="12.95" customHeight="1" x14ac:dyDescent="0.2">
      <c r="A74" s="23">
        <v>9500</v>
      </c>
      <c r="B74" s="24" t="s">
        <v>81</v>
      </c>
      <c r="C74" s="25">
        <v>0</v>
      </c>
      <c r="D74" s="25">
        <v>0</v>
      </c>
      <c r="E74" s="25">
        <f t="shared" si="2"/>
        <v>0</v>
      </c>
      <c r="F74" s="25">
        <v>0</v>
      </c>
      <c r="G74" s="25">
        <v>0</v>
      </c>
      <c r="H74" s="26">
        <f t="shared" si="3"/>
        <v>0</v>
      </c>
    </row>
    <row r="75" spans="1:8" ht="12.95" customHeight="1" x14ac:dyDescent="0.2">
      <c r="A75" s="23">
        <v>9600</v>
      </c>
      <c r="B75" s="24" t="s">
        <v>82</v>
      </c>
      <c r="C75" s="25">
        <v>0</v>
      </c>
      <c r="D75" s="25">
        <v>0</v>
      </c>
      <c r="E75" s="25">
        <f t="shared" si="2"/>
        <v>0</v>
      </c>
      <c r="F75" s="25">
        <v>0</v>
      </c>
      <c r="G75" s="25">
        <v>0</v>
      </c>
      <c r="H75" s="26">
        <f t="shared" si="3"/>
        <v>0</v>
      </c>
    </row>
    <row r="76" spans="1:8" ht="12.95" customHeight="1" x14ac:dyDescent="0.2">
      <c r="A76" s="23">
        <v>9900</v>
      </c>
      <c r="B76" s="24" t="s">
        <v>83</v>
      </c>
      <c r="C76" s="30">
        <v>0</v>
      </c>
      <c r="D76" s="30">
        <v>0</v>
      </c>
      <c r="E76" s="30">
        <f t="shared" si="2"/>
        <v>0</v>
      </c>
      <c r="F76" s="30">
        <v>0</v>
      </c>
      <c r="G76" s="30">
        <v>0</v>
      </c>
      <c r="H76" s="31">
        <f t="shared" si="3"/>
        <v>0</v>
      </c>
    </row>
    <row r="77" spans="1:8" ht="18.75" customHeight="1" thickBot="1" x14ac:dyDescent="0.25">
      <c r="A77" s="32"/>
      <c r="B77" s="33" t="s">
        <v>84</v>
      </c>
      <c r="C77" s="34">
        <f t="shared" ref="C77:H77" si="4">C5+C13+C23+C33+C43+C53+C57+C65+C69</f>
        <v>18336011481.510002</v>
      </c>
      <c r="D77" s="34">
        <f t="shared" si="4"/>
        <v>946423596.38999999</v>
      </c>
      <c r="E77" s="34">
        <f t="shared" ref="E77" si="5">D77+C77</f>
        <v>19282435077.900002</v>
      </c>
      <c r="F77" s="34">
        <f t="shared" si="4"/>
        <v>7592437746.4599991</v>
      </c>
      <c r="G77" s="34">
        <f t="shared" si="4"/>
        <v>7592437746.4599991</v>
      </c>
      <c r="H77" s="35">
        <f t="shared" si="4"/>
        <v>11689997331.440001</v>
      </c>
    </row>
    <row r="78" spans="1:8" x14ac:dyDescent="0.2">
      <c r="A78" s="36" t="s">
        <v>85</v>
      </c>
      <c r="C78" s="37"/>
      <c r="D78" s="37"/>
      <c r="E78" s="37"/>
      <c r="F78" s="37"/>
      <c r="G78" s="37"/>
      <c r="H78" s="37"/>
    </row>
  </sheetData>
  <mergeCells count="13">
    <mergeCell ref="A69:B69"/>
    <mergeCell ref="A23:B23"/>
    <mergeCell ref="A33:B33"/>
    <mergeCell ref="A43:B43"/>
    <mergeCell ref="A53:B53"/>
    <mergeCell ref="A57:B57"/>
    <mergeCell ref="A65:B65"/>
    <mergeCell ref="A1:H1"/>
    <mergeCell ref="A2:B4"/>
    <mergeCell ref="C2:G2"/>
    <mergeCell ref="H2:H3"/>
    <mergeCell ref="A5:B5"/>
    <mergeCell ref="A13:B13"/>
  </mergeCells>
  <printOptions horizontalCentered="1"/>
  <pageMargins left="0.78740157480314965" right="0.59055118110236227" top="0.78740157480314965" bottom="0.78740157480314965" header="0.31496062992125984" footer="0.31496062992125984"/>
  <pageSetup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EAE-COG</vt:lpstr>
      <vt:lpstr>'EAE-COG'!Área_de_impresión</vt:lpstr>
      <vt:lpstr>'EAE-COG'!Títulos_a_imprimir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2025-07-24T17:56:45Z</cp:lastPrinted>
  <dcterms:created xsi:type="dcterms:W3CDTF">2025-07-24T17:54:08Z</dcterms:created>
  <dcterms:modified xsi:type="dcterms:W3CDTF">2025-07-24T17:56:52Z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