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COG!$A$1:$H$79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COG!$1:$4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E76" i="1"/>
  <c r="H76" s="1"/>
  <c r="H75"/>
  <c r="E75"/>
  <c r="E74"/>
  <c r="H74" s="1"/>
  <c r="E73"/>
  <c r="H73" s="1"/>
  <c r="E72"/>
  <c r="H72" s="1"/>
  <c r="E71"/>
  <c r="H71" s="1"/>
  <c r="E70"/>
  <c r="H70" s="1"/>
  <c r="G69"/>
  <c r="F69"/>
  <c r="D69"/>
  <c r="C69"/>
  <c r="E68"/>
  <c r="H68" s="1"/>
  <c r="E67"/>
  <c r="H67" s="1"/>
  <c r="E66"/>
  <c r="H66" s="1"/>
  <c r="G65"/>
  <c r="F65"/>
  <c r="D65"/>
  <c r="C65"/>
  <c r="E64"/>
  <c r="H64" s="1"/>
  <c r="E63"/>
  <c r="H63" s="1"/>
  <c r="E62"/>
  <c r="H62" s="1"/>
  <c r="E61"/>
  <c r="H61" s="1"/>
  <c r="E60"/>
  <c r="H60" s="1"/>
  <c r="H59"/>
  <c r="E59"/>
  <c r="E58"/>
  <c r="H58" s="1"/>
  <c r="G57"/>
  <c r="F57"/>
  <c r="D57"/>
  <c r="C57"/>
  <c r="E56"/>
  <c r="H56" s="1"/>
  <c r="E55"/>
  <c r="H55" s="1"/>
  <c r="E54"/>
  <c r="H54" s="1"/>
  <c r="G53"/>
  <c r="F53"/>
  <c r="D53"/>
  <c r="C53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G43"/>
  <c r="F43"/>
  <c r="D43"/>
  <c r="C43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G33"/>
  <c r="F33"/>
  <c r="D33"/>
  <c r="C33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G23"/>
  <c r="F23"/>
  <c r="D23"/>
  <c r="C23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G13"/>
  <c r="F13"/>
  <c r="E13"/>
  <c r="D13"/>
  <c r="C13"/>
  <c r="E12"/>
  <c r="H12" s="1"/>
  <c r="E11"/>
  <c r="H11" s="1"/>
  <c r="E10"/>
  <c r="H10" s="1"/>
  <c r="E9"/>
  <c r="H9" s="1"/>
  <c r="E8"/>
  <c r="H8" s="1"/>
  <c r="E7"/>
  <c r="H7" s="1"/>
  <c r="E6"/>
  <c r="G5"/>
  <c r="G77" s="1"/>
  <c r="F5"/>
  <c r="D5"/>
  <c r="D77" s="1"/>
  <c r="C5"/>
  <c r="C77" l="1"/>
  <c r="E5"/>
  <c r="H13"/>
  <c r="H53"/>
  <c r="F77"/>
  <c r="H33"/>
  <c r="E65"/>
  <c r="E33"/>
  <c r="E53"/>
  <c r="E57"/>
  <c r="E69"/>
  <c r="H57"/>
  <c r="H69"/>
  <c r="E23"/>
  <c r="E43"/>
  <c r="H23"/>
  <c r="H43"/>
  <c r="H65"/>
  <c r="H6"/>
  <c r="H5" s="1"/>
  <c r="E77" l="1"/>
  <c r="H77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<sst xmlns="http://schemas.openxmlformats.org/spreadsheetml/2006/main" count="85" uniqueCount="85">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</sst>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5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  <xf numFmtId="164" fontId="1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16" applyNumberFormat="0" applyAlignment="0" applyProtection="0"/>
    <xf numFmtId="0" fontId="20" fillId="22" borderId="17" applyNumberFormat="0" applyAlignment="0" applyProtection="0"/>
    <xf numFmtId="0" fontId="21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16" applyNumberFormat="0" applyAlignment="0" applyProtection="0"/>
    <xf numFmtId="165" fontId="1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4" fillId="0" borderId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Protection="0">
      <alignment horizontal="center"/>
    </xf>
    <xf numFmtId="0" fontId="2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8" fillId="23" borderId="0" applyNumberFormat="0" applyBorder="0" applyAlignment="0" applyProtection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6" fillId="0" borderId="0"/>
    <xf numFmtId="0" fontId="17" fillId="0" borderId="0"/>
    <xf numFmtId="0" fontId="16" fillId="0" borderId="0"/>
    <xf numFmtId="0" fontId="6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7" fillId="25" borderId="19" applyNumberFormat="0" applyFont="0" applyAlignment="0" applyProtection="0"/>
    <xf numFmtId="0" fontId="17" fillId="25" borderId="19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21" borderId="20" applyNumberFormat="0" applyAlignment="0" applyProtection="0"/>
    <xf numFmtId="4" fontId="32" fillId="26" borderId="21" applyNumberFormat="0" applyProtection="0">
      <alignment vertical="center"/>
    </xf>
    <xf numFmtId="4" fontId="32" fillId="26" borderId="21" applyNumberFormat="0" applyProtection="0">
      <alignment vertical="center"/>
    </xf>
    <xf numFmtId="4" fontId="33" fillId="27" borderId="21" applyNumberFormat="0" applyProtection="0">
      <alignment horizontal="center" vertical="center" wrapText="1"/>
    </xf>
    <xf numFmtId="4" fontId="34" fillId="26" borderId="21" applyNumberFormat="0" applyProtection="0">
      <alignment vertical="center"/>
    </xf>
    <xf numFmtId="4" fontId="34" fillId="26" borderId="21" applyNumberFormat="0" applyProtection="0">
      <alignment vertical="center"/>
    </xf>
    <xf numFmtId="4" fontId="35" fillId="28" borderId="21" applyNumberFormat="0" applyProtection="0">
      <alignment horizontal="center" vertical="center" wrapText="1"/>
    </xf>
    <xf numFmtId="4" fontId="32" fillId="26" borderId="21" applyNumberFormat="0" applyProtection="0">
      <alignment horizontal="left" vertical="center" indent="1"/>
    </xf>
    <xf numFmtId="4" fontId="32" fillId="26" borderId="21" applyNumberFormat="0" applyProtection="0">
      <alignment horizontal="left" vertical="center" indent="1"/>
    </xf>
    <xf numFmtId="4" fontId="36" fillId="27" borderId="21" applyNumberFormat="0" applyProtection="0">
      <alignment horizontal="left" vertical="center" wrapText="1"/>
    </xf>
    <xf numFmtId="0" fontId="32" fillId="26" borderId="21" applyNumberFormat="0" applyProtection="0">
      <alignment horizontal="left" vertical="top" indent="1"/>
    </xf>
    <xf numFmtId="4" fontId="32" fillId="29" borderId="0" applyNumberFormat="0" applyProtection="0">
      <alignment horizontal="left" vertical="center" indent="1"/>
    </xf>
    <xf numFmtId="4" fontId="32" fillId="29" borderId="0" applyNumberFormat="0" applyProtection="0">
      <alignment horizontal="left" vertical="center" indent="1"/>
    </xf>
    <xf numFmtId="4" fontId="37" fillId="30" borderId="0" applyNumberFormat="0" applyProtection="0">
      <alignment horizontal="left" vertical="center" wrapText="1"/>
    </xf>
    <xf numFmtId="4" fontId="38" fillId="31" borderId="21" applyNumberFormat="0" applyProtection="0">
      <alignment horizontal="right" vertical="center"/>
    </xf>
    <xf numFmtId="4" fontId="38" fillId="31" borderId="21" applyNumberFormat="0" applyProtection="0">
      <alignment horizontal="right" vertical="center"/>
    </xf>
    <xf numFmtId="4" fontId="39" fillId="32" borderId="21" applyNumberFormat="0" applyProtection="0">
      <alignment horizontal="right" vertical="center"/>
    </xf>
    <xf numFmtId="4" fontId="38" fillId="33" borderId="21" applyNumberFormat="0" applyProtection="0">
      <alignment horizontal="right" vertical="center"/>
    </xf>
    <xf numFmtId="4" fontId="38" fillId="33" borderId="21" applyNumberFormat="0" applyProtection="0">
      <alignment horizontal="right" vertical="center"/>
    </xf>
    <xf numFmtId="4" fontId="39" fillId="34" borderId="21" applyNumberFormat="0" applyProtection="0">
      <alignment horizontal="right" vertical="center"/>
    </xf>
    <xf numFmtId="4" fontId="38" fillId="35" borderId="21" applyNumberFormat="0" applyProtection="0">
      <alignment horizontal="right" vertical="center"/>
    </xf>
    <xf numFmtId="4" fontId="38" fillId="35" borderId="21" applyNumberFormat="0" applyProtection="0">
      <alignment horizontal="right" vertical="center"/>
    </xf>
    <xf numFmtId="4" fontId="39" fillId="36" borderId="21" applyNumberFormat="0" applyProtection="0">
      <alignment horizontal="right" vertical="center"/>
    </xf>
    <xf numFmtId="4" fontId="38" fillId="37" borderId="21" applyNumberFormat="0" applyProtection="0">
      <alignment horizontal="right" vertical="center"/>
    </xf>
    <xf numFmtId="4" fontId="38" fillId="37" borderId="21" applyNumberFormat="0" applyProtection="0">
      <alignment horizontal="right" vertical="center"/>
    </xf>
    <xf numFmtId="4" fontId="39" fillId="38" borderId="21" applyNumberFormat="0" applyProtection="0">
      <alignment horizontal="right" vertical="center"/>
    </xf>
    <xf numFmtId="4" fontId="38" fillId="39" borderId="21" applyNumberFormat="0" applyProtection="0">
      <alignment horizontal="right" vertical="center"/>
    </xf>
    <xf numFmtId="4" fontId="38" fillId="39" borderId="21" applyNumberFormat="0" applyProtection="0">
      <alignment horizontal="right" vertical="center"/>
    </xf>
    <xf numFmtId="4" fontId="39" fillId="40" borderId="21" applyNumberFormat="0" applyProtection="0">
      <alignment horizontal="right" vertical="center"/>
    </xf>
    <xf numFmtId="4" fontId="38" fillId="27" borderId="21" applyNumberFormat="0" applyProtection="0">
      <alignment horizontal="right" vertical="center"/>
    </xf>
    <xf numFmtId="4" fontId="38" fillId="27" borderId="21" applyNumberFormat="0" applyProtection="0">
      <alignment horizontal="right" vertical="center"/>
    </xf>
    <xf numFmtId="4" fontId="39" fillId="41" borderId="21" applyNumberFormat="0" applyProtection="0">
      <alignment horizontal="right" vertical="center"/>
    </xf>
    <xf numFmtId="4" fontId="38" fillId="42" borderId="21" applyNumberFormat="0" applyProtection="0">
      <alignment horizontal="right" vertical="center"/>
    </xf>
    <xf numFmtId="4" fontId="38" fillId="42" borderId="21" applyNumberFormat="0" applyProtection="0">
      <alignment horizontal="right" vertical="center"/>
    </xf>
    <xf numFmtId="4" fontId="39" fillId="43" borderId="21" applyNumberFormat="0" applyProtection="0">
      <alignment horizontal="right" vertical="center"/>
    </xf>
    <xf numFmtId="4" fontId="38" fillId="44" borderId="21" applyNumberFormat="0" applyProtection="0">
      <alignment horizontal="right" vertical="center"/>
    </xf>
    <xf numFmtId="4" fontId="38" fillId="44" borderId="21" applyNumberFormat="0" applyProtection="0">
      <alignment horizontal="right" vertical="center"/>
    </xf>
    <xf numFmtId="4" fontId="39" fillId="45" borderId="21" applyNumberFormat="0" applyProtection="0">
      <alignment horizontal="right" vertical="center"/>
    </xf>
    <xf numFmtId="4" fontId="38" fillId="46" borderId="21" applyNumberFormat="0" applyProtection="0">
      <alignment horizontal="right" vertical="center"/>
    </xf>
    <xf numFmtId="4" fontId="38" fillId="46" borderId="21" applyNumberFormat="0" applyProtection="0">
      <alignment horizontal="right" vertical="center"/>
    </xf>
    <xf numFmtId="4" fontId="39" fillId="47" borderId="21" applyNumberFormat="0" applyProtection="0">
      <alignment horizontal="right" vertical="center"/>
    </xf>
    <xf numFmtId="4" fontId="32" fillId="48" borderId="22" applyNumberFormat="0" applyProtection="0">
      <alignment horizontal="left" vertical="center" indent="1"/>
    </xf>
    <xf numFmtId="4" fontId="32" fillId="48" borderId="22" applyNumberFormat="0" applyProtection="0">
      <alignment horizontal="left" vertical="center" indent="1"/>
    </xf>
    <xf numFmtId="4" fontId="40" fillId="48" borderId="19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41" fillId="51" borderId="0" applyNumberFormat="0" applyProtection="0">
      <alignment horizontal="left" vertical="center" indent="1"/>
    </xf>
    <xf numFmtId="4" fontId="41" fillId="51" borderId="0" applyNumberFormat="0" applyProtection="0">
      <alignment horizontal="left" vertical="center" indent="1"/>
    </xf>
    <xf numFmtId="4" fontId="41" fillId="51" borderId="0" applyNumberFormat="0" applyProtection="0">
      <alignment horizontal="left" vertical="center" indent="1"/>
    </xf>
    <xf numFmtId="4" fontId="41" fillId="51" borderId="0" applyNumberFormat="0" applyProtection="0">
      <alignment horizontal="left" vertical="center" indent="1"/>
    </xf>
    <xf numFmtId="4" fontId="41" fillId="51" borderId="0" applyNumberFormat="0" applyProtection="0">
      <alignment horizontal="left" vertical="center" indent="1"/>
    </xf>
    <xf numFmtId="4" fontId="38" fillId="29" borderId="21" applyNumberFormat="0" applyProtection="0">
      <alignment horizontal="right" vertical="center"/>
    </xf>
    <xf numFmtId="4" fontId="38" fillId="29" borderId="21" applyNumberFormat="0" applyProtection="0">
      <alignment horizontal="right" vertical="center"/>
    </xf>
    <xf numFmtId="4" fontId="39" fillId="52" borderId="21" applyNumberFormat="0" applyProtection="0">
      <alignment horizontal="right" vertical="center"/>
    </xf>
    <xf numFmtId="4" fontId="38" fillId="4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38" fillId="4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38" fillId="29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4" fontId="17" fillId="0" borderId="0" applyNumberFormat="0" applyProtection="0">
      <alignment horizontal="left" vertical="center" indent="1"/>
    </xf>
    <xf numFmtId="0" fontId="17" fillId="51" borderId="21" applyNumberFormat="0" applyProtection="0">
      <alignment horizontal="left" vertical="center" indent="1"/>
    </xf>
    <xf numFmtId="0" fontId="17" fillId="51" borderId="21" applyNumberFormat="0" applyProtection="0">
      <alignment horizontal="left" vertical="center" indent="1"/>
    </xf>
    <xf numFmtId="0" fontId="17" fillId="51" borderId="21" applyNumberFormat="0" applyProtection="0">
      <alignment horizontal="left" vertical="center" indent="1"/>
    </xf>
    <xf numFmtId="0" fontId="17" fillId="51" borderId="21" applyNumberFormat="0" applyProtection="0">
      <alignment horizontal="left" vertical="center" indent="1"/>
    </xf>
    <xf numFmtId="0" fontId="17" fillId="51" borderId="21" applyNumberFormat="0" applyProtection="0">
      <alignment horizontal="left" vertical="top" indent="1"/>
    </xf>
    <xf numFmtId="0" fontId="17" fillId="51" borderId="21" applyNumberFormat="0" applyProtection="0">
      <alignment horizontal="left" vertical="top" indent="1"/>
    </xf>
    <xf numFmtId="0" fontId="17" fillId="51" borderId="21" applyNumberFormat="0" applyProtection="0">
      <alignment horizontal="left" vertical="top" indent="1"/>
    </xf>
    <xf numFmtId="0" fontId="17" fillId="51" borderId="21" applyNumberFormat="0" applyProtection="0">
      <alignment horizontal="left" vertical="top" indent="1"/>
    </xf>
    <xf numFmtId="0" fontId="17" fillId="29" borderId="21" applyNumberFormat="0" applyProtection="0">
      <alignment horizontal="left" vertical="center" indent="1"/>
    </xf>
    <xf numFmtId="0" fontId="17" fillId="29" borderId="21" applyNumberFormat="0" applyProtection="0">
      <alignment horizontal="left" vertical="center" indent="1"/>
    </xf>
    <xf numFmtId="0" fontId="17" fillId="29" borderId="21" applyNumberFormat="0" applyProtection="0">
      <alignment horizontal="left" vertical="center" indent="1"/>
    </xf>
    <xf numFmtId="0" fontId="17" fillId="29" borderId="21" applyNumberFormat="0" applyProtection="0">
      <alignment horizontal="left" vertical="center" indent="1"/>
    </xf>
    <xf numFmtId="0" fontId="17" fillId="29" borderId="21" applyNumberFormat="0" applyProtection="0">
      <alignment horizontal="left" vertical="top" indent="1"/>
    </xf>
    <xf numFmtId="0" fontId="17" fillId="29" borderId="21" applyNumberFormat="0" applyProtection="0">
      <alignment horizontal="left" vertical="top" indent="1"/>
    </xf>
    <xf numFmtId="0" fontId="17" fillId="29" borderId="21" applyNumberFormat="0" applyProtection="0">
      <alignment horizontal="left" vertical="top" indent="1"/>
    </xf>
    <xf numFmtId="0" fontId="17" fillId="29" borderId="21" applyNumberFormat="0" applyProtection="0">
      <alignment horizontal="left" vertical="top" indent="1"/>
    </xf>
    <xf numFmtId="0" fontId="17" fillId="53" borderId="21" applyNumberFormat="0" applyProtection="0">
      <alignment horizontal="left" vertical="center" indent="1"/>
    </xf>
    <xf numFmtId="0" fontId="17" fillId="53" borderId="21" applyNumberFormat="0" applyProtection="0">
      <alignment horizontal="left" vertical="center" indent="1"/>
    </xf>
    <xf numFmtId="0" fontId="17" fillId="53" borderId="21" applyNumberFormat="0" applyProtection="0">
      <alignment horizontal="left" vertical="center" indent="1"/>
    </xf>
    <xf numFmtId="0" fontId="17" fillId="53" borderId="21" applyNumberFormat="0" applyProtection="0">
      <alignment horizontal="left" vertical="center" indent="1"/>
    </xf>
    <xf numFmtId="0" fontId="17" fillId="53" borderId="21" applyNumberFormat="0" applyProtection="0">
      <alignment horizontal="left" vertical="top" indent="1"/>
    </xf>
    <xf numFmtId="0" fontId="17" fillId="53" borderId="21" applyNumberFormat="0" applyProtection="0">
      <alignment horizontal="left" vertical="top" indent="1"/>
    </xf>
    <xf numFmtId="0" fontId="17" fillId="53" borderId="21" applyNumberFormat="0" applyProtection="0">
      <alignment horizontal="left" vertical="top" indent="1"/>
    </xf>
    <xf numFmtId="0" fontId="17" fillId="53" borderId="21" applyNumberFormat="0" applyProtection="0">
      <alignment horizontal="left" vertical="top" indent="1"/>
    </xf>
    <xf numFmtId="0" fontId="17" fillId="49" borderId="21" applyNumberFormat="0" applyProtection="0">
      <alignment horizontal="left" vertical="center" indent="1"/>
    </xf>
    <xf numFmtId="0" fontId="17" fillId="49" borderId="21" applyNumberFormat="0" applyProtection="0">
      <alignment horizontal="left" vertical="center" indent="1"/>
    </xf>
    <xf numFmtId="0" fontId="17" fillId="49" borderId="21" applyNumberFormat="0" applyProtection="0">
      <alignment horizontal="left" vertical="center" indent="1"/>
    </xf>
    <xf numFmtId="0" fontId="17" fillId="49" borderId="21" applyNumberFormat="0" applyProtection="0">
      <alignment horizontal="left" vertical="center" indent="1"/>
    </xf>
    <xf numFmtId="0" fontId="17" fillId="49" borderId="21" applyNumberFormat="0" applyProtection="0">
      <alignment horizontal="left" vertical="top" indent="1"/>
    </xf>
    <xf numFmtId="0" fontId="17" fillId="49" borderId="21" applyNumberFormat="0" applyProtection="0">
      <alignment horizontal="left" vertical="top" indent="1"/>
    </xf>
    <xf numFmtId="0" fontId="17" fillId="49" borderId="21" applyNumberFormat="0" applyProtection="0">
      <alignment horizontal="left" vertical="top" indent="1"/>
    </xf>
    <xf numFmtId="0" fontId="17" fillId="49" borderId="21" applyNumberFormat="0" applyProtection="0">
      <alignment horizontal="left" vertical="top" indent="1"/>
    </xf>
    <xf numFmtId="0" fontId="17" fillId="30" borderId="11" applyNumberFormat="0">
      <protection locked="0"/>
    </xf>
    <xf numFmtId="0" fontId="17" fillId="30" borderId="11" applyNumberFormat="0">
      <protection locked="0"/>
    </xf>
    <xf numFmtId="0" fontId="17" fillId="30" borderId="11" applyNumberFormat="0">
      <protection locked="0"/>
    </xf>
    <xf numFmtId="0" fontId="17" fillId="30" borderId="11" applyNumberFormat="0">
      <protection locked="0"/>
    </xf>
    <xf numFmtId="4" fontId="38" fillId="54" borderId="21" applyNumberFormat="0" applyProtection="0">
      <alignment vertical="center"/>
    </xf>
    <xf numFmtId="4" fontId="38" fillId="54" borderId="21" applyNumberFormat="0" applyProtection="0">
      <alignment vertical="center"/>
    </xf>
    <xf numFmtId="4" fontId="39" fillId="55" borderId="21" applyNumberFormat="0" applyProtection="0">
      <alignment vertical="center"/>
    </xf>
    <xf numFmtId="4" fontId="42" fillId="54" borderId="21" applyNumberFormat="0" applyProtection="0">
      <alignment vertical="center"/>
    </xf>
    <xf numFmtId="4" fontId="42" fillId="54" borderId="21" applyNumberFormat="0" applyProtection="0">
      <alignment vertical="center"/>
    </xf>
    <xf numFmtId="4" fontId="43" fillId="55" borderId="21" applyNumberFormat="0" applyProtection="0">
      <alignment vertical="center"/>
    </xf>
    <xf numFmtId="4" fontId="38" fillId="54" borderId="21" applyNumberFormat="0" applyProtection="0">
      <alignment horizontal="left" vertical="center" indent="1"/>
    </xf>
    <xf numFmtId="4" fontId="38" fillId="54" borderId="21" applyNumberFormat="0" applyProtection="0">
      <alignment horizontal="left" vertical="center" indent="1"/>
    </xf>
    <xf numFmtId="4" fontId="41" fillId="52" borderId="23" applyNumberFormat="0" applyProtection="0">
      <alignment horizontal="left" vertical="center" indent="1"/>
    </xf>
    <xf numFmtId="0" fontId="38" fillId="54" borderId="21" applyNumberFormat="0" applyProtection="0">
      <alignment horizontal="left" vertical="top" indent="1"/>
    </xf>
    <xf numFmtId="4" fontId="38" fillId="49" borderId="21" applyNumberFormat="0" applyProtection="0">
      <alignment horizontal="right" vertical="center"/>
    </xf>
    <xf numFmtId="4" fontId="38" fillId="49" borderId="21" applyNumberFormat="0" applyProtection="0">
      <alignment horizontal="right" vertical="center"/>
    </xf>
    <xf numFmtId="4" fontId="44" fillId="30" borderId="24" applyNumberFormat="0" applyProtection="0">
      <alignment horizontal="center" vertical="center" wrapText="1"/>
    </xf>
    <xf numFmtId="4" fontId="42" fillId="49" borderId="21" applyNumberFormat="0" applyProtection="0">
      <alignment horizontal="right" vertical="center"/>
    </xf>
    <xf numFmtId="4" fontId="42" fillId="49" borderId="21" applyNumberFormat="0" applyProtection="0">
      <alignment horizontal="right" vertical="center"/>
    </xf>
    <xf numFmtId="4" fontId="43" fillId="55" borderId="21" applyNumberFormat="0" applyProtection="0">
      <alignment horizontal="center" vertical="center" wrapText="1"/>
    </xf>
    <xf numFmtId="4" fontId="38" fillId="29" borderId="21" applyNumberFormat="0" applyProtection="0">
      <alignment horizontal="left" vertical="center" indent="1"/>
    </xf>
    <xf numFmtId="4" fontId="38" fillId="29" borderId="21" applyNumberFormat="0" applyProtection="0">
      <alignment horizontal="left" vertical="center" indent="1"/>
    </xf>
    <xf numFmtId="4" fontId="45" fillId="56" borderId="24" applyNumberFormat="0" applyProtection="0">
      <alignment horizontal="left" vertical="center" wrapText="1"/>
    </xf>
    <xf numFmtId="0" fontId="38" fillId="29" borderId="21" applyNumberFormat="0" applyProtection="0">
      <alignment horizontal="left" vertical="top" indent="1"/>
    </xf>
    <xf numFmtId="4" fontId="46" fillId="57" borderId="0" applyNumberFormat="0" applyProtection="0">
      <alignment horizontal="left" vertical="center" indent="1"/>
    </xf>
    <xf numFmtId="4" fontId="46" fillId="57" borderId="0" applyNumberFormat="0" applyProtection="0">
      <alignment horizontal="left" vertical="center" indent="1"/>
    </xf>
    <xf numFmtId="4" fontId="46" fillId="57" borderId="0" applyNumberFormat="0" applyProtection="0">
      <alignment horizontal="left" vertical="center" indent="1"/>
    </xf>
    <xf numFmtId="4" fontId="46" fillId="57" borderId="0" applyNumberFormat="0" applyProtection="0">
      <alignment horizontal="left" vertical="center" indent="1"/>
    </xf>
    <xf numFmtId="4" fontId="46" fillId="57" borderId="0" applyNumberFormat="0" applyProtection="0">
      <alignment horizontal="left" vertical="center" indent="1"/>
    </xf>
    <xf numFmtId="4" fontId="47" fillId="49" borderId="21" applyNumberFormat="0" applyProtection="0">
      <alignment horizontal="right" vertical="center"/>
    </xf>
    <xf numFmtId="4" fontId="47" fillId="49" borderId="21" applyNumberFormat="0" applyProtection="0">
      <alignment horizontal="right" vertical="center"/>
    </xf>
    <xf numFmtId="4" fontId="48" fillId="55" borderId="21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3" fillId="0" borderId="26" applyNumberFormat="0" applyFill="0" applyAlignment="0" applyProtection="0"/>
    <xf numFmtId="0" fontId="22" fillId="0" borderId="27" applyNumberFormat="0" applyFill="0" applyAlignment="0" applyProtection="0"/>
    <xf numFmtId="0" fontId="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54" fillId="0" borderId="29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4" fillId="0" borderId="2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  <xf numFmtId="0" fontId="24" fillId="0" borderId="28" applyNumberFormat="0" applyFill="0" applyAlignment="0" applyProtection="0"/>
  </cellStyleXfs>
  <cellXfs count="26">
    <xf numFmtId="0" fontId="0" fillId="0" borderId="0" xfId="0"/>
    <xf numFmtId="0" fontId="8" fillId="0" borderId="0" xfId="2" applyFont="1" applyAlignment="1">
      <alignment vertical="center"/>
    </xf>
    <xf numFmtId="4" fontId="7" fillId="18" borderId="11" xfId="1" applyNumberFormat="1" applyFont="1" applyFill="1" applyBorder="1" applyAlignment="1">
      <alignment horizontal="center" vertical="center" wrapText="1"/>
    </xf>
    <xf numFmtId="0" fontId="7" fillId="18" borderId="11" xfId="1" applyNumberFormat="1" applyFont="1" applyFill="1" applyBorder="1" applyAlignment="1">
      <alignment horizontal="center" vertical="center" wrapText="1"/>
    </xf>
    <xf numFmtId="3" fontId="11" fillId="19" borderId="15" xfId="3" applyNumberFormat="1" applyFont="1" applyFill="1" applyBorder="1" applyAlignment="1">
      <alignment vertical="center"/>
    </xf>
    <xf numFmtId="0" fontId="12" fillId="0" borderId="9" xfId="2" applyFont="1" applyBorder="1" applyAlignment="1">
      <alignment horizontal="center" vertical="center" wrapText="1"/>
    </xf>
    <xf numFmtId="0" fontId="13" fillId="0" borderId="0" xfId="2" applyFont="1" applyBorder="1" applyAlignment="1">
      <alignment vertical="center" wrapText="1"/>
    </xf>
    <xf numFmtId="3" fontId="14" fillId="19" borderId="15" xfId="3" applyNumberFormat="1" applyFont="1" applyFill="1" applyBorder="1" applyAlignment="1" applyProtection="1">
      <alignment vertical="center"/>
      <protection locked="0"/>
    </xf>
    <xf numFmtId="3" fontId="14" fillId="19" borderId="15" xfId="3" applyNumberFormat="1" applyFont="1" applyFill="1" applyBorder="1" applyAlignment="1">
      <alignment vertical="center"/>
    </xf>
    <xf numFmtId="0" fontId="15" fillId="0" borderId="3" xfId="2" applyFont="1" applyBorder="1" applyAlignment="1">
      <alignment horizontal="justify" vertical="center" wrapText="1"/>
    </xf>
    <xf numFmtId="0" fontId="15" fillId="0" borderId="5" xfId="2" applyFont="1" applyBorder="1" applyAlignment="1">
      <alignment horizontal="justify" vertical="center" wrapText="1"/>
    </xf>
    <xf numFmtId="3" fontId="11" fillId="19" borderId="11" xfId="3" applyNumberFormat="1" applyFont="1" applyFill="1" applyBorder="1" applyAlignment="1">
      <alignment vertical="center"/>
    </xf>
    <xf numFmtId="0" fontId="16" fillId="0" borderId="0" xfId="2" applyFont="1"/>
    <xf numFmtId="0" fontId="9" fillId="0" borderId="9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7" fillId="18" borderId="3" xfId="1" applyFont="1" applyFill="1" applyBorder="1" applyAlignment="1" applyProtection="1">
      <alignment horizontal="center" vertical="center" wrapText="1"/>
      <protection locked="0"/>
    </xf>
    <xf numFmtId="0" fontId="7" fillId="18" borderId="4" xfId="1" applyFont="1" applyFill="1" applyBorder="1" applyAlignment="1" applyProtection="1">
      <alignment horizontal="center" vertical="center" wrapText="1"/>
      <protection locked="0"/>
    </xf>
    <xf numFmtId="0" fontId="7" fillId="18" borderId="5" xfId="1" applyFont="1" applyFill="1" applyBorder="1" applyAlignment="1" applyProtection="1">
      <alignment horizontal="center" vertical="center" wrapText="1"/>
      <protection locked="0"/>
    </xf>
    <xf numFmtId="0" fontId="7" fillId="18" borderId="6" xfId="1" applyFont="1" applyFill="1" applyBorder="1" applyAlignment="1">
      <alignment horizontal="center" vertical="center"/>
    </xf>
    <xf numFmtId="0" fontId="7" fillId="18" borderId="7" xfId="1" applyFont="1" applyFill="1" applyBorder="1" applyAlignment="1">
      <alignment horizontal="center" vertical="center"/>
    </xf>
    <xf numFmtId="0" fontId="7" fillId="18" borderId="9" xfId="1" applyFont="1" applyFill="1" applyBorder="1" applyAlignment="1">
      <alignment horizontal="center" vertical="center"/>
    </xf>
    <xf numFmtId="0" fontId="7" fillId="18" borderId="10" xfId="1" applyFont="1" applyFill="1" applyBorder="1" applyAlignment="1">
      <alignment horizontal="center" vertical="center"/>
    </xf>
    <xf numFmtId="0" fontId="7" fillId="18" borderId="13" xfId="1" applyFont="1" applyFill="1" applyBorder="1" applyAlignment="1">
      <alignment horizontal="center" vertical="center"/>
    </xf>
    <xf numFmtId="0" fontId="7" fillId="18" borderId="14" xfId="1" applyFont="1" applyFill="1" applyBorder="1" applyAlignment="1">
      <alignment horizontal="center" vertical="center"/>
    </xf>
    <xf numFmtId="4" fontId="7" fillId="18" borderId="8" xfId="1" applyNumberFormat="1" applyFont="1" applyFill="1" applyBorder="1" applyAlignment="1">
      <alignment horizontal="center" vertical="center" wrapText="1"/>
    </xf>
    <xf numFmtId="4" fontId="7" fillId="18" borderId="12" xfId="1" applyNumberFormat="1" applyFont="1" applyFill="1" applyBorder="1" applyAlignment="1">
      <alignment horizontal="center" vertical="center" wrapText="1"/>
    </xf>
  </cellXfs>
  <cellStyles count="1063">
    <cellStyle name="=C:\WINNT\SYSTEM32\COMMAND.COM" xfId="4"/>
    <cellStyle name="20% - Énfasis1 2" xfId="5"/>
    <cellStyle name="20% - Énfasis1 2 2" xfId="6"/>
    <cellStyle name="20% - Énfasis1 2 2 2" xfId="7"/>
    <cellStyle name="20% - Énfasis1 2 3" xfId="8"/>
    <cellStyle name="20% - Énfasis1 2 4" xfId="9"/>
    <cellStyle name="20% - Énfasis1 3" xfId="10"/>
    <cellStyle name="20% - Énfasis1 3 2" xfId="11"/>
    <cellStyle name="20% - Énfasis1 4" xfId="12"/>
    <cellStyle name="20% - Énfasis1 4 2" xfId="13"/>
    <cellStyle name="20% - Énfasis1 5" xfId="14"/>
    <cellStyle name="20% - Énfasis2 2" xfId="15"/>
    <cellStyle name="20% - Énfasis2 2 2" xfId="16"/>
    <cellStyle name="20% - Énfasis2 2 2 2" xfId="17"/>
    <cellStyle name="20% - Énfasis2 2 3" xfId="18"/>
    <cellStyle name="20% - Énfasis2 2 4" xfId="19"/>
    <cellStyle name="20% - Énfasis2 3" xfId="20"/>
    <cellStyle name="20% - Énfasis2 3 2" xfId="21"/>
    <cellStyle name="20% - Énfasis2 4" xfId="22"/>
    <cellStyle name="20% - Énfasis2 4 2" xfId="23"/>
    <cellStyle name="20% - Énfasis2 5" xfId="24"/>
    <cellStyle name="20% - Énfasis3 2" xfId="25"/>
    <cellStyle name="20% - Énfasis3 2 2" xfId="26"/>
    <cellStyle name="20% - Énfasis3 2 2 2" xfId="27"/>
    <cellStyle name="20% - Énfasis3 2 3" xfId="28"/>
    <cellStyle name="20% - Énfasis3 2 4" xfId="29"/>
    <cellStyle name="20% - Énfasis3 3" xfId="30"/>
    <cellStyle name="20% - Énfasis3 3 2" xfId="31"/>
    <cellStyle name="20% - Énfasis3 4" xfId="32"/>
    <cellStyle name="20% - Énfasis3 4 2" xfId="33"/>
    <cellStyle name="20% - Énfasis3 5" xfId="34"/>
    <cellStyle name="20% - Énfasis4 2" xfId="35"/>
    <cellStyle name="20% - Énfasis4 2 2" xfId="36"/>
    <cellStyle name="20% - Énfasis4 2 2 2" xfId="37"/>
    <cellStyle name="20% - Énfasis4 2 3" xfId="38"/>
    <cellStyle name="20% - Énfasis4 2 4" xfId="39"/>
    <cellStyle name="20% - Énfasis4 3" xfId="40"/>
    <cellStyle name="20% - Énfasis4 3 2" xfId="41"/>
    <cellStyle name="20% - Énfasis4 4" xfId="42"/>
    <cellStyle name="20% - Énfasis4 4 2" xfId="43"/>
    <cellStyle name="20% - Énfasis4 5" xfId="44"/>
    <cellStyle name="20% - Énfasis5 2" xfId="45"/>
    <cellStyle name="20% - Énfasis5 2 2" xfId="46"/>
    <cellStyle name="20% - Énfasis5 2 2 2" xfId="47"/>
    <cellStyle name="20% - Énfasis5 2 3" xfId="48"/>
    <cellStyle name="20% - Énfasis5 3" xfId="49"/>
    <cellStyle name="20% - Énfasis5 3 2" xfId="50"/>
    <cellStyle name="20% - Énfasis5 4" xfId="51"/>
    <cellStyle name="20% - Énfasis5 4 2" xfId="52"/>
    <cellStyle name="20% - Énfasis5 5" xfId="53"/>
    <cellStyle name="20% - Énfasis6 2" xfId="54"/>
    <cellStyle name="20% - Énfasis6 2 2" xfId="55"/>
    <cellStyle name="20% - Énfasis6 2 2 2" xfId="56"/>
    <cellStyle name="20% - Énfasis6 2 3" xfId="57"/>
    <cellStyle name="20% - Énfasis6 3" xfId="58"/>
    <cellStyle name="20% - Énfasis6 3 2" xfId="59"/>
    <cellStyle name="20% - Énfasis6 4" xfId="60"/>
    <cellStyle name="20% - Énfasis6 4 2" xfId="61"/>
    <cellStyle name="20% - Énfasis6 5" xfId="62"/>
    <cellStyle name="40% - Énfasis1 2" xfId="63"/>
    <cellStyle name="40% - Énfasis1 2 2" xfId="64"/>
    <cellStyle name="40% - Énfasis1 2 2 2" xfId="65"/>
    <cellStyle name="40% - Énfasis1 2 3" xfId="66"/>
    <cellStyle name="40% - Énfasis1 3" xfId="67"/>
    <cellStyle name="40% - Énfasis1 3 2" xfId="68"/>
    <cellStyle name="40% - Énfasis1 4" xfId="69"/>
    <cellStyle name="40% - Énfasis1 4 2" xfId="70"/>
    <cellStyle name="40% - Énfasis1 5" xfId="71"/>
    <cellStyle name="40% - Énfasis2 2" xfId="72"/>
    <cellStyle name="40% - Énfasis2 2 2" xfId="73"/>
    <cellStyle name="40% - Énfasis2 2 2 2" xfId="74"/>
    <cellStyle name="40% - Énfasis2 2 3" xfId="75"/>
    <cellStyle name="40% - Énfasis2 3" xfId="76"/>
    <cellStyle name="40% - Énfasis2 3 2" xfId="77"/>
    <cellStyle name="40% - Énfasis2 4" xfId="78"/>
    <cellStyle name="40% - Énfasis2 4 2" xfId="79"/>
    <cellStyle name="40% - Énfasis2 5" xfId="80"/>
    <cellStyle name="40% - Énfasis3 2" xfId="81"/>
    <cellStyle name="40% - Énfasis3 2 2" xfId="82"/>
    <cellStyle name="40% - Énfasis3 2 2 2" xfId="83"/>
    <cellStyle name="40% - Énfasis3 2 3" xfId="84"/>
    <cellStyle name="40% - Énfasis3 2 4" xfId="85"/>
    <cellStyle name="40% - Énfasis3 3" xfId="86"/>
    <cellStyle name="40% - Énfasis3 3 2" xfId="87"/>
    <cellStyle name="40% - Énfasis3 4" xfId="88"/>
    <cellStyle name="40% - Énfasis3 4 2" xfId="89"/>
    <cellStyle name="40% - Énfasis3 5" xfId="90"/>
    <cellStyle name="40% - Énfasis4 2" xfId="91"/>
    <cellStyle name="40% - Énfasis4 2 2" xfId="92"/>
    <cellStyle name="40% - Énfasis4 2 2 2" xfId="93"/>
    <cellStyle name="40% - Énfasis4 2 3" xfId="94"/>
    <cellStyle name="40% - Énfasis4 3" xfId="95"/>
    <cellStyle name="40% - Énfasis4 3 2" xfId="96"/>
    <cellStyle name="40% - Énfasis4 4" xfId="97"/>
    <cellStyle name="40% - Énfasis4 4 2" xfId="98"/>
    <cellStyle name="40% - Énfasis4 5" xfId="99"/>
    <cellStyle name="40% - Énfasis5 2" xfId="100"/>
    <cellStyle name="40% - Énfasis5 2 2" xfId="101"/>
    <cellStyle name="40% - Énfasis5 2 2 2" xfId="102"/>
    <cellStyle name="40% - Énfasis5 2 3" xfId="103"/>
    <cellStyle name="40% - Énfasis5 3" xfId="104"/>
    <cellStyle name="40% - Énfasis5 3 2" xfId="105"/>
    <cellStyle name="40% - Énfasis5 4" xfId="106"/>
    <cellStyle name="40% - Énfasis5 4 2" xfId="107"/>
    <cellStyle name="40% - Énfasis5 5" xfId="108"/>
    <cellStyle name="40% - Énfasis6 2" xfId="109"/>
    <cellStyle name="40% - Énfasis6 2 2" xfId="110"/>
    <cellStyle name="40% - Énfasis6 2 2 2" xfId="111"/>
    <cellStyle name="40% - Énfasis6 2 3" xfId="112"/>
    <cellStyle name="40% - Énfasis6 3" xfId="113"/>
    <cellStyle name="40% - Énfasis6 3 2" xfId="114"/>
    <cellStyle name="40% - Énfasis6 4" xfId="115"/>
    <cellStyle name="40% - Énfasis6 4 2" xfId="116"/>
    <cellStyle name="40% - Énfasis6 5" xfId="117"/>
    <cellStyle name="60% - Énfasis3 2" xfId="118"/>
    <cellStyle name="60% - Énfasis4 2" xfId="119"/>
    <cellStyle name="60% - Énfasis6 2" xfId="120"/>
    <cellStyle name="Buena 2" xfId="121"/>
    <cellStyle name="Cálculo 2" xfId="122"/>
    <cellStyle name="Celda de comprobación 2" xfId="123"/>
    <cellStyle name="Celda vinculada 2" xfId="124"/>
    <cellStyle name="Encabezado 4 2" xfId="125"/>
    <cellStyle name="Entrada 2" xfId="126"/>
    <cellStyle name="Euro" xfId="127"/>
    <cellStyle name="Fecha" xfId="128"/>
    <cellStyle name="Fijo" xfId="129"/>
    <cellStyle name="HEADING1" xfId="130"/>
    <cellStyle name="HEADING2" xfId="131"/>
    <cellStyle name="Incorrecto 2" xfId="132"/>
    <cellStyle name="Millares 10" xfId="133"/>
    <cellStyle name="Millares 10 2" xfId="134"/>
    <cellStyle name="Millares 10 3" xfId="135"/>
    <cellStyle name="Millares 11" xfId="136"/>
    <cellStyle name="Millares 12" xfId="137"/>
    <cellStyle name="Millares 13" xfId="138"/>
    <cellStyle name="Millares 14" xfId="139"/>
    <cellStyle name="Millares 15" xfId="140"/>
    <cellStyle name="Millares 15 2" xfId="141"/>
    <cellStyle name="Millares 15 2 2" xfId="142"/>
    <cellStyle name="Millares 15 3" xfId="143"/>
    <cellStyle name="Millares 16" xfId="144"/>
    <cellStyle name="Millares 17" xfId="145"/>
    <cellStyle name="Millares 2" xfId="146"/>
    <cellStyle name="Millares 2 10" xfId="147"/>
    <cellStyle name="Millares 2 11" xfId="148"/>
    <cellStyle name="Millares 2 12" xfId="149"/>
    <cellStyle name="Millares 2 13" xfId="150"/>
    <cellStyle name="Millares 2 14" xfId="151"/>
    <cellStyle name="Millares 2 15" xfId="152"/>
    <cellStyle name="Millares 2 16" xfId="153"/>
    <cellStyle name="Millares 2 16 2" xfId="154"/>
    <cellStyle name="Millares 2 16 3" xfId="155"/>
    <cellStyle name="Millares 2 17" xfId="156"/>
    <cellStyle name="Millares 2 18" xfId="157"/>
    <cellStyle name="Millares 2 18 2" xfId="158"/>
    <cellStyle name="Millares 2 18 3" xfId="159"/>
    <cellStyle name="Millares 2 19" xfId="160"/>
    <cellStyle name="Millares 2 19 2" xfId="161"/>
    <cellStyle name="Millares 2 2" xfId="3"/>
    <cellStyle name="Millares 2 2 2" xfId="162"/>
    <cellStyle name="Millares 2 2 2 2" xfId="163"/>
    <cellStyle name="Millares 2 2 2 2 2" xfId="164"/>
    <cellStyle name="Millares 2 2 2 3" xfId="165"/>
    <cellStyle name="Millares 2 2 2 4" xfId="166"/>
    <cellStyle name="Millares 2 2 3" xfId="167"/>
    <cellStyle name="Millares 2 2 4" xfId="168"/>
    <cellStyle name="Millares 2 2 5" xfId="169"/>
    <cellStyle name="Millares 2 2 6" xfId="170"/>
    <cellStyle name="Millares 2 20" xfId="171"/>
    <cellStyle name="Millares 2 20 2" xfId="172"/>
    <cellStyle name="Millares 2 21" xfId="173"/>
    <cellStyle name="Millares 2 21 2" xfId="174"/>
    <cellStyle name="Millares 2 22" xfId="175"/>
    <cellStyle name="Millares 2 22 2" xfId="176"/>
    <cellStyle name="Millares 2 23" xfId="177"/>
    <cellStyle name="Millares 2 24" xfId="178"/>
    <cellStyle name="Millares 2 25" xfId="179"/>
    <cellStyle name="Millares 2 3" xfId="180"/>
    <cellStyle name="Millares 2 3 2" xfId="181"/>
    <cellStyle name="Millares 2 3 2 2" xfId="182"/>
    <cellStyle name="Millares 2 3 3" xfId="183"/>
    <cellStyle name="Millares 2 3 4" xfId="184"/>
    <cellStyle name="Millares 2 3 5" xfId="185"/>
    <cellStyle name="Millares 2 4" xfId="186"/>
    <cellStyle name="Millares 2 4 2" xfId="187"/>
    <cellStyle name="Millares 2 4 2 2" xfId="188"/>
    <cellStyle name="Millares 2 4 3" xfId="189"/>
    <cellStyle name="Millares 2 4 4" xfId="190"/>
    <cellStyle name="Millares 2 4 5" xfId="191"/>
    <cellStyle name="Millares 2 5" xfId="192"/>
    <cellStyle name="Millares 2 5 2" xfId="193"/>
    <cellStyle name="Millares 2 6" xfId="194"/>
    <cellStyle name="Millares 2 7" xfId="195"/>
    <cellStyle name="Millares 2 8" xfId="196"/>
    <cellStyle name="Millares 2 9" xfId="197"/>
    <cellStyle name="Millares 3" xfId="198"/>
    <cellStyle name="Millares 3 10" xfId="199"/>
    <cellStyle name="Millares 3 11" xfId="200"/>
    <cellStyle name="Millares 3 12" xfId="201"/>
    <cellStyle name="Millares 3 2" xfId="202"/>
    <cellStyle name="Millares 3 2 2" xfId="203"/>
    <cellStyle name="Millares 3 2 2 2" xfId="204"/>
    <cellStyle name="Millares 3 2 3" xfId="205"/>
    <cellStyle name="Millares 3 3" xfId="206"/>
    <cellStyle name="Millares 3 3 2" xfId="207"/>
    <cellStyle name="Millares 3 4" xfId="208"/>
    <cellStyle name="Millares 3 5" xfId="209"/>
    <cellStyle name="Millares 3 6" xfId="210"/>
    <cellStyle name="Millares 3 6 2" xfId="211"/>
    <cellStyle name="Millares 3 6 3" xfId="212"/>
    <cellStyle name="Millares 3 7" xfId="213"/>
    <cellStyle name="Millares 3 8" xfId="214"/>
    <cellStyle name="Millares 3 9" xfId="215"/>
    <cellStyle name="Millares 4" xfId="216"/>
    <cellStyle name="Millares 4 2" xfId="217"/>
    <cellStyle name="Millares 4 2 2" xfId="218"/>
    <cellStyle name="Millares 4 2 2 2" xfId="219"/>
    <cellStyle name="Millares 4 2 3" xfId="220"/>
    <cellStyle name="Millares 4 2 4" xfId="221"/>
    <cellStyle name="Millares 4 3" xfId="222"/>
    <cellStyle name="Millares 4 3 2" xfId="223"/>
    <cellStyle name="Millares 4 3 3" xfId="224"/>
    <cellStyle name="Millares 4 4" xfId="225"/>
    <cellStyle name="Millares 4 5" xfId="226"/>
    <cellStyle name="Millares 5" xfId="227"/>
    <cellStyle name="Millares 5 2" xfId="228"/>
    <cellStyle name="Millares 5 2 2" xfId="229"/>
    <cellStyle name="Millares 5 2 3" xfId="230"/>
    <cellStyle name="Millares 5 3" xfId="231"/>
    <cellStyle name="Millares 5 4" xfId="232"/>
    <cellStyle name="Millares 5 5" xfId="233"/>
    <cellStyle name="Millares 6" xfId="234"/>
    <cellStyle name="Millares 6 2" xfId="235"/>
    <cellStyle name="Millares 7" xfId="236"/>
    <cellStyle name="Millares 8" xfId="237"/>
    <cellStyle name="Millares 8 2" xfId="238"/>
    <cellStyle name="Millares 9" xfId="239"/>
    <cellStyle name="Millares 9 2" xfId="240"/>
    <cellStyle name="Moneda 2" xfId="241"/>
    <cellStyle name="Moneda 2 2" xfId="242"/>
    <cellStyle name="Moneda 2 3" xfId="243"/>
    <cellStyle name="Moneda 2 4" xfId="244"/>
    <cellStyle name="Neutral 2" xfId="245"/>
    <cellStyle name="Normal" xfId="0" builtinId="0"/>
    <cellStyle name="Normal 10" xfId="246"/>
    <cellStyle name="Normal 10 2" xfId="247"/>
    <cellStyle name="Normal 10 2 2" xfId="248"/>
    <cellStyle name="Normal 10 2 2 2" xfId="249"/>
    <cellStyle name="Normal 10 2 3" xfId="250"/>
    <cellStyle name="Normal 10 3" xfId="251"/>
    <cellStyle name="Normal 10 3 2" xfId="252"/>
    <cellStyle name="Normal 10 3 2 2" xfId="253"/>
    <cellStyle name="Normal 10 3 3" xfId="254"/>
    <cellStyle name="Normal 10 4" xfId="255"/>
    <cellStyle name="Normal 10 4 2" xfId="256"/>
    <cellStyle name="Normal 10 4 2 2" xfId="257"/>
    <cellStyle name="Normal 10 4 3" xfId="258"/>
    <cellStyle name="Normal 10 5" xfId="259"/>
    <cellStyle name="Normal 10 5 2" xfId="260"/>
    <cellStyle name="Normal 10 6" xfId="261"/>
    <cellStyle name="Normal 10 7" xfId="262"/>
    <cellStyle name="Normal 11" xfId="263"/>
    <cellStyle name="Normal 11 2" xfId="264"/>
    <cellStyle name="Normal 11 2 2" xfId="265"/>
    <cellStyle name="Normal 11 2 2 2" xfId="266"/>
    <cellStyle name="Normal 11 2 3" xfId="267"/>
    <cellStyle name="Normal 11 3" xfId="268"/>
    <cellStyle name="Normal 11 3 2" xfId="269"/>
    <cellStyle name="Normal 11 3 2 2" xfId="270"/>
    <cellStyle name="Normal 11 3 3" xfId="271"/>
    <cellStyle name="Normal 11 4" xfId="272"/>
    <cellStyle name="Normal 11 4 2" xfId="273"/>
    <cellStyle name="Normal 11 4 2 2" xfId="274"/>
    <cellStyle name="Normal 11 4 3" xfId="275"/>
    <cellStyle name="Normal 11 5" xfId="276"/>
    <cellStyle name="Normal 11 5 2" xfId="277"/>
    <cellStyle name="Normal 11 5 2 2" xfId="278"/>
    <cellStyle name="Normal 11 5 3" xfId="279"/>
    <cellStyle name="Normal 11 6" xfId="280"/>
    <cellStyle name="Normal 11 6 2" xfId="281"/>
    <cellStyle name="Normal 11 7" xfId="282"/>
    <cellStyle name="Normal 11 8" xfId="283"/>
    <cellStyle name="Normal 12" xfId="284"/>
    <cellStyle name="Normal 12 2" xfId="285"/>
    <cellStyle name="Normal 12 2 2" xfId="286"/>
    <cellStyle name="Normal 12 2 2 2" xfId="287"/>
    <cellStyle name="Normal 12 2 3" xfId="288"/>
    <cellStyle name="Normal 12 2 4" xfId="289"/>
    <cellStyle name="Normal 12 3" xfId="290"/>
    <cellStyle name="Normal 12 3 2" xfId="291"/>
    <cellStyle name="Normal 12 3 2 2" xfId="292"/>
    <cellStyle name="Normal 12 3 3" xfId="293"/>
    <cellStyle name="Normal 12 4" xfId="294"/>
    <cellStyle name="Normal 12 4 2" xfId="295"/>
    <cellStyle name="Normal 12 4 2 2" xfId="296"/>
    <cellStyle name="Normal 12 4 3" xfId="297"/>
    <cellStyle name="Normal 12 5" xfId="298"/>
    <cellStyle name="Normal 12 5 2" xfId="299"/>
    <cellStyle name="Normal 12 5 2 2" xfId="300"/>
    <cellStyle name="Normal 12 5 3" xfId="301"/>
    <cellStyle name="Normal 12 6" xfId="302"/>
    <cellStyle name="Normal 12 6 2" xfId="303"/>
    <cellStyle name="Normal 12 7" xfId="304"/>
    <cellStyle name="Normal 13" xfId="305"/>
    <cellStyle name="Normal 13 2" xfId="306"/>
    <cellStyle name="Normal 13 2 2" xfId="307"/>
    <cellStyle name="Normal 13 2 2 2" xfId="308"/>
    <cellStyle name="Normal 13 2 3" xfId="309"/>
    <cellStyle name="Normal 13 3" xfId="310"/>
    <cellStyle name="Normal 13 3 2" xfId="311"/>
    <cellStyle name="Normal 13 3 2 2" xfId="312"/>
    <cellStyle name="Normal 13 3 3" xfId="313"/>
    <cellStyle name="Normal 13 4" xfId="314"/>
    <cellStyle name="Normal 13 4 2" xfId="315"/>
    <cellStyle name="Normal 13 4 2 2" xfId="316"/>
    <cellStyle name="Normal 13 4 3" xfId="317"/>
    <cellStyle name="Normal 13 5" xfId="318"/>
    <cellStyle name="Normal 13 5 2" xfId="319"/>
    <cellStyle name="Normal 13 5 2 2" xfId="320"/>
    <cellStyle name="Normal 13 5 3" xfId="321"/>
    <cellStyle name="Normal 13 6" xfId="322"/>
    <cellStyle name="Normal 13 6 2" xfId="323"/>
    <cellStyle name="Normal 13 7" xfId="324"/>
    <cellStyle name="Normal 13 8" xfId="325"/>
    <cellStyle name="Normal 14" xfId="326"/>
    <cellStyle name="Normal 14 2" xfId="327"/>
    <cellStyle name="Normal 14 2 2" xfId="328"/>
    <cellStyle name="Normal 14 2 2 2" xfId="329"/>
    <cellStyle name="Normal 14 2 3" xfId="330"/>
    <cellStyle name="Normal 14 3" xfId="331"/>
    <cellStyle name="Normal 14 3 2" xfId="332"/>
    <cellStyle name="Normal 14 3 2 2" xfId="333"/>
    <cellStyle name="Normal 14 3 3" xfId="334"/>
    <cellStyle name="Normal 14 4" xfId="335"/>
    <cellStyle name="Normal 14 4 2" xfId="336"/>
    <cellStyle name="Normal 14 4 2 2" xfId="337"/>
    <cellStyle name="Normal 14 4 3" xfId="338"/>
    <cellStyle name="Normal 14 5" xfId="339"/>
    <cellStyle name="Normal 14 5 2" xfId="340"/>
    <cellStyle name="Normal 14 5 2 2" xfId="341"/>
    <cellStyle name="Normal 14 5 3" xfId="342"/>
    <cellStyle name="Normal 14 6" xfId="343"/>
    <cellStyle name="Normal 14 6 2" xfId="344"/>
    <cellStyle name="Normal 14 7" xfId="345"/>
    <cellStyle name="Normal 15" xfId="346"/>
    <cellStyle name="Normal 15 2" xfId="347"/>
    <cellStyle name="Normal 15 2 2" xfId="348"/>
    <cellStyle name="Normal 15 2 2 2" xfId="349"/>
    <cellStyle name="Normal 15 2 3" xfId="350"/>
    <cellStyle name="Normal 15 3" xfId="351"/>
    <cellStyle name="Normal 15 3 2" xfId="352"/>
    <cellStyle name="Normal 15 3 2 2" xfId="353"/>
    <cellStyle name="Normal 15 3 3" xfId="354"/>
    <cellStyle name="Normal 15 4" xfId="355"/>
    <cellStyle name="Normal 15 4 2" xfId="356"/>
    <cellStyle name="Normal 15 5" xfId="357"/>
    <cellStyle name="Normal 15 6" xfId="358"/>
    <cellStyle name="Normal 16" xfId="359"/>
    <cellStyle name="Normal 16 2" xfId="360"/>
    <cellStyle name="Normal 16 2 2" xfId="361"/>
    <cellStyle name="Normal 16 2 2 2" xfId="362"/>
    <cellStyle name="Normal 16 2 3" xfId="363"/>
    <cellStyle name="Normal 16 3" xfId="364"/>
    <cellStyle name="Normal 16 3 2" xfId="365"/>
    <cellStyle name="Normal 16 3 2 2" xfId="366"/>
    <cellStyle name="Normal 16 3 3" xfId="367"/>
    <cellStyle name="Normal 16 4" xfId="368"/>
    <cellStyle name="Normal 16 4 2" xfId="369"/>
    <cellStyle name="Normal 16 5" xfId="370"/>
    <cellStyle name="Normal 16 6" xfId="371"/>
    <cellStyle name="Normal 17" xfId="372"/>
    <cellStyle name="Normal 17 2" xfId="373"/>
    <cellStyle name="Normal 17 2 2" xfId="374"/>
    <cellStyle name="Normal 17 2 2 2" xfId="375"/>
    <cellStyle name="Normal 17 2 3" xfId="376"/>
    <cellStyle name="Normal 17 3" xfId="377"/>
    <cellStyle name="Normal 17 3 2" xfId="378"/>
    <cellStyle name="Normal 17 3 2 2" xfId="379"/>
    <cellStyle name="Normal 17 3 3" xfId="380"/>
    <cellStyle name="Normal 17 4" xfId="381"/>
    <cellStyle name="Normal 17 4 2" xfId="382"/>
    <cellStyle name="Normal 17 5" xfId="383"/>
    <cellStyle name="Normal 17 6" xfId="384"/>
    <cellStyle name="Normal 18" xfId="385"/>
    <cellStyle name="Normal 18 2" xfId="386"/>
    <cellStyle name="Normal 18 2 2" xfId="387"/>
    <cellStyle name="Normal 18 2 2 2" xfId="388"/>
    <cellStyle name="Normal 18 2 3" xfId="389"/>
    <cellStyle name="Normal 18 3" xfId="390"/>
    <cellStyle name="Normal 18 3 2" xfId="391"/>
    <cellStyle name="Normal 18 3 2 2" xfId="392"/>
    <cellStyle name="Normal 18 3 3" xfId="393"/>
    <cellStyle name="Normal 18 4" xfId="394"/>
    <cellStyle name="Normal 18 4 2" xfId="395"/>
    <cellStyle name="Normal 18 5" xfId="396"/>
    <cellStyle name="Normal 19" xfId="397"/>
    <cellStyle name="Normal 2" xfId="398"/>
    <cellStyle name="Normal 2 10" xfId="399"/>
    <cellStyle name="Normal 2 10 2" xfId="400"/>
    <cellStyle name="Normal 2 10 3" xfId="401"/>
    <cellStyle name="Normal 2 11" xfId="402"/>
    <cellStyle name="Normal 2 11 2" xfId="403"/>
    <cellStyle name="Normal 2 11 3" xfId="404"/>
    <cellStyle name="Normal 2 12" xfId="405"/>
    <cellStyle name="Normal 2 12 2" xfId="406"/>
    <cellStyle name="Normal 2 12 2 2" xfId="407"/>
    <cellStyle name="Normal 2 12 3" xfId="408"/>
    <cellStyle name="Normal 2 13" xfId="409"/>
    <cellStyle name="Normal 2 13 2" xfId="410"/>
    <cellStyle name="Normal 2 13 3" xfId="411"/>
    <cellStyle name="Normal 2 14" xfId="412"/>
    <cellStyle name="Normal 2 14 2" xfId="413"/>
    <cellStyle name="Normal 2 14 3" xfId="414"/>
    <cellStyle name="Normal 2 15" xfId="415"/>
    <cellStyle name="Normal 2 15 2" xfId="416"/>
    <cellStyle name="Normal 2 15 3" xfId="417"/>
    <cellStyle name="Normal 2 16" xfId="418"/>
    <cellStyle name="Normal 2 16 2" xfId="419"/>
    <cellStyle name="Normal 2 16 3" xfId="420"/>
    <cellStyle name="Normal 2 17" xfId="421"/>
    <cellStyle name="Normal 2 17 2" xfId="422"/>
    <cellStyle name="Normal 2 17 3" xfId="423"/>
    <cellStyle name="Normal 2 18" xfId="424"/>
    <cellStyle name="Normal 2 18 2" xfId="425"/>
    <cellStyle name="Normal 2 19" xfId="426"/>
    <cellStyle name="Normal 2 19 2" xfId="427"/>
    <cellStyle name="Normal 2 19 3" xfId="428"/>
    <cellStyle name="Normal 2 2" xfId="429"/>
    <cellStyle name="Normal 2 2 10" xfId="430"/>
    <cellStyle name="Normal 2 2 11" xfId="431"/>
    <cellStyle name="Normal 2 2 12" xfId="432"/>
    <cellStyle name="Normal 2 2 13" xfId="433"/>
    <cellStyle name="Normal 2 2 14" xfId="434"/>
    <cellStyle name="Normal 2 2 15" xfId="435"/>
    <cellStyle name="Normal 2 2 16" xfId="436"/>
    <cellStyle name="Normal 2 2 17" xfId="437"/>
    <cellStyle name="Normal 2 2 18" xfId="438"/>
    <cellStyle name="Normal 2 2 19" xfId="439"/>
    <cellStyle name="Normal 2 2 2" xfId="440"/>
    <cellStyle name="Normal 2 2 2 2" xfId="441"/>
    <cellStyle name="Normal 2 2 2 3" xfId="442"/>
    <cellStyle name="Normal 2 2 2 4" xfId="443"/>
    <cellStyle name="Normal 2 2 2 5" xfId="444"/>
    <cellStyle name="Normal 2 2 2 6" xfId="445"/>
    <cellStyle name="Normal 2 2 2 7" xfId="446"/>
    <cellStyle name="Normal 2 2 20" xfId="447"/>
    <cellStyle name="Normal 2 2 21" xfId="448"/>
    <cellStyle name="Normal 2 2 22" xfId="449"/>
    <cellStyle name="Normal 2 2 23" xfId="450"/>
    <cellStyle name="Normal 2 2 3" xfId="451"/>
    <cellStyle name="Normal 2 2 4" xfId="452"/>
    <cellStyle name="Normal 2 2 5" xfId="453"/>
    <cellStyle name="Normal 2 2 6" xfId="454"/>
    <cellStyle name="Normal 2 2 7" xfId="455"/>
    <cellStyle name="Normal 2 2 8" xfId="456"/>
    <cellStyle name="Normal 2 2 9" xfId="457"/>
    <cellStyle name="Normal 2 20" xfId="458"/>
    <cellStyle name="Normal 2 20 2" xfId="459"/>
    <cellStyle name="Normal 2 20 3" xfId="460"/>
    <cellStyle name="Normal 2 21" xfId="461"/>
    <cellStyle name="Normal 2 21 2" xfId="462"/>
    <cellStyle name="Normal 2 22" xfId="463"/>
    <cellStyle name="Normal 2 22 2" xfId="464"/>
    <cellStyle name="Normal 2 23" xfId="465"/>
    <cellStyle name="Normal 2 23 2" xfId="466"/>
    <cellStyle name="Normal 2 24" xfId="467"/>
    <cellStyle name="Normal 2 24 2" xfId="468"/>
    <cellStyle name="Normal 2 25" xfId="469"/>
    <cellStyle name="Normal 2 25 2" xfId="470"/>
    <cellStyle name="Normal 2 26" xfId="471"/>
    <cellStyle name="Normal 2 26 2" xfId="472"/>
    <cellStyle name="Normal 2 27" xfId="473"/>
    <cellStyle name="Normal 2 27 2" xfId="474"/>
    <cellStyle name="Normal 2 28" xfId="475"/>
    <cellStyle name="Normal 2 29" xfId="476"/>
    <cellStyle name="Normal 2 3" xfId="477"/>
    <cellStyle name="Normal 2 3 10" xfId="478"/>
    <cellStyle name="Normal 2 3 11" xfId="479"/>
    <cellStyle name="Normal 2 3 2" xfId="480"/>
    <cellStyle name="Normal 2 3 2 2" xfId="481"/>
    <cellStyle name="Normal 2 3 2 3" xfId="482"/>
    <cellStyle name="Normal 2 3 3" xfId="2"/>
    <cellStyle name="Normal 2 3 3 2" xfId="483"/>
    <cellStyle name="Normal 2 3 4" xfId="484"/>
    <cellStyle name="Normal 2 3 5" xfId="485"/>
    <cellStyle name="Normal 2 3 6" xfId="486"/>
    <cellStyle name="Normal 2 3 7" xfId="487"/>
    <cellStyle name="Normal 2 3 8" xfId="488"/>
    <cellStyle name="Normal 2 3 9" xfId="489"/>
    <cellStyle name="Normal 2 30" xfId="490"/>
    <cellStyle name="Normal 2 31" xfId="491"/>
    <cellStyle name="Normal 2 32" xfId="492"/>
    <cellStyle name="Normal 2 33" xfId="493"/>
    <cellStyle name="Normal 2 34" xfId="494"/>
    <cellStyle name="Normal 2 35" xfId="495"/>
    <cellStyle name="Normal 2 35 2" xfId="496"/>
    <cellStyle name="Normal 2 35 3" xfId="497"/>
    <cellStyle name="Normal 2 36" xfId="498"/>
    <cellStyle name="Normal 2 37" xfId="499"/>
    <cellStyle name="Normal 2 38" xfId="500"/>
    <cellStyle name="Normal 2 39" xfId="501"/>
    <cellStyle name="Normal 2 4" xfId="502"/>
    <cellStyle name="Normal 2 4 2" xfId="503"/>
    <cellStyle name="Normal 2 4 3" xfId="504"/>
    <cellStyle name="Normal 2 4 3 2" xfId="505"/>
    <cellStyle name="Normal 2 40" xfId="506"/>
    <cellStyle name="Normal 2 41" xfId="507"/>
    <cellStyle name="Normal 2 5" xfId="508"/>
    <cellStyle name="Normal 2 5 2" xfId="509"/>
    <cellStyle name="Normal 2 5 3" xfId="510"/>
    <cellStyle name="Normal 2 5 3 2" xfId="511"/>
    <cellStyle name="Normal 2 5 4" xfId="512"/>
    <cellStyle name="Normal 2 5 5" xfId="513"/>
    <cellStyle name="Normal 2 6" xfId="514"/>
    <cellStyle name="Normal 2 6 2" xfId="515"/>
    <cellStyle name="Normal 2 6 3" xfId="516"/>
    <cellStyle name="Normal 2 7" xfId="517"/>
    <cellStyle name="Normal 2 7 2" xfId="518"/>
    <cellStyle name="Normal 2 7 3" xfId="519"/>
    <cellStyle name="Normal 2 8" xfId="520"/>
    <cellStyle name="Normal 2 8 2" xfId="521"/>
    <cellStyle name="Normal 2 8 3" xfId="522"/>
    <cellStyle name="Normal 2 82" xfId="523"/>
    <cellStyle name="Normal 2 83" xfId="524"/>
    <cellStyle name="Normal 2 86" xfId="525"/>
    <cellStyle name="Normal 2 9" xfId="526"/>
    <cellStyle name="Normal 2 9 2" xfId="527"/>
    <cellStyle name="Normal 2 9 3" xfId="528"/>
    <cellStyle name="Normal 2_EFE" xfId="529"/>
    <cellStyle name="Normal 20" xfId="530"/>
    <cellStyle name="Normal 20 2" xfId="531"/>
    <cellStyle name="Normal 21" xfId="532"/>
    <cellStyle name="Normal 22" xfId="533"/>
    <cellStyle name="Normal 23" xfId="534"/>
    <cellStyle name="Normal 24" xfId="535"/>
    <cellStyle name="Normal 25" xfId="536"/>
    <cellStyle name="Normal 26" xfId="537"/>
    <cellStyle name="Normal 3" xfId="538"/>
    <cellStyle name="Normal 3 10" xfId="539"/>
    <cellStyle name="Normal 3 10 2" xfId="540"/>
    <cellStyle name="Normal 3 11" xfId="541"/>
    <cellStyle name="Normal 3 11 2" xfId="542"/>
    <cellStyle name="Normal 3 12" xfId="543"/>
    <cellStyle name="Normal 3 12 2" xfId="544"/>
    <cellStyle name="Normal 3 13" xfId="545"/>
    <cellStyle name="Normal 3 14" xfId="546"/>
    <cellStyle name="Normal 3 14 2" xfId="547"/>
    <cellStyle name="Normal 3 15" xfId="548"/>
    <cellStyle name="Normal 3 15 2" xfId="549"/>
    <cellStyle name="Normal 3 15 3" xfId="550"/>
    <cellStyle name="Normal 3 15 4" xfId="551"/>
    <cellStyle name="Normal 3 16" xfId="552"/>
    <cellStyle name="Normal 3 17" xfId="553"/>
    <cellStyle name="Normal 3 18" xfId="554"/>
    <cellStyle name="Normal 3 19" xfId="555"/>
    <cellStyle name="Normal 3 2" xfId="556"/>
    <cellStyle name="Normal 3 2 2" xfId="557"/>
    <cellStyle name="Normal 3 2 2 2" xfId="558"/>
    <cellStyle name="Normal 3 2 2 2 2" xfId="559"/>
    <cellStyle name="Normal 3 2 2 3" xfId="560"/>
    <cellStyle name="Normal 3 2 2 3 2" xfId="561"/>
    <cellStyle name="Normal 3 2 2 4" xfId="562"/>
    <cellStyle name="Normal 3 2 2 5" xfId="563"/>
    <cellStyle name="Normal 3 2 3" xfId="1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H78"/>
  <sheetViews>
    <sheetView showGridLines="0" tabSelected="1" topLeftCell="A43" zoomScale="90" zoomScaleNormal="90" workbookViewId="0">
      <selection activeCell="H79" sqref="A1:H79"/>
    </sheetView>
  </sheetViews>
  <sheetFormatPr baseColWidth="10" defaultColWidth="25.5" defaultRowHeight="12"/>
  <cols>
    <col min="1" max="1" width="6" style="1" bestFit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71.25" customHeight="1">
      <c r="A1" s="15" t="s">
        <v>0</v>
      </c>
      <c r="B1" s="16"/>
      <c r="C1" s="16"/>
      <c r="D1" s="16"/>
      <c r="E1" s="16"/>
      <c r="F1" s="16"/>
      <c r="G1" s="16"/>
      <c r="H1" s="17"/>
    </row>
    <row r="2" spans="1:8" ht="12" customHeight="1">
      <c r="A2" s="18" t="s">
        <v>1</v>
      </c>
      <c r="B2" s="19"/>
      <c r="C2" s="15" t="s">
        <v>2</v>
      </c>
      <c r="D2" s="16"/>
      <c r="E2" s="16"/>
      <c r="F2" s="16"/>
      <c r="G2" s="17"/>
      <c r="H2" s="24" t="s">
        <v>3</v>
      </c>
    </row>
    <row r="3" spans="1:8" ht="33" customHeight="1">
      <c r="A3" s="20"/>
      <c r="B3" s="2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5"/>
    </row>
    <row r="4" spans="1:8">
      <c r="A4" s="22"/>
      <c r="B4" s="23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ht="12.95" customHeight="1">
      <c r="A5" s="13" t="s">
        <v>11</v>
      </c>
      <c r="B5" s="14"/>
      <c r="C5" s="4">
        <f t="shared" ref="C5:H5" si="0">SUM(C6:C12)</f>
        <v>8016945230.3000002</v>
      </c>
      <c r="D5" s="4">
        <f t="shared" si="0"/>
        <v>258790970.75999999</v>
      </c>
      <c r="E5" s="4">
        <f t="shared" si="0"/>
        <v>8275736201.0599995</v>
      </c>
      <c r="F5" s="4">
        <f t="shared" si="0"/>
        <v>3629665459.8400002</v>
      </c>
      <c r="G5" s="4">
        <f t="shared" si="0"/>
        <v>3629665459.8400002</v>
      </c>
      <c r="H5" s="4">
        <f t="shared" si="0"/>
        <v>4646070741.2200003</v>
      </c>
    </row>
    <row r="6" spans="1:8" ht="12.95" customHeight="1">
      <c r="A6" s="5">
        <v>1100</v>
      </c>
      <c r="B6" s="6" t="s">
        <v>12</v>
      </c>
      <c r="C6" s="7">
        <v>1868375925</v>
      </c>
      <c r="D6" s="7">
        <v>-10275754.050000001</v>
      </c>
      <c r="E6" s="8">
        <f t="shared" ref="E6:E12" si="1">C6+D6</f>
        <v>1858100170.95</v>
      </c>
      <c r="F6" s="7">
        <v>987483974.37</v>
      </c>
      <c r="G6" s="7">
        <v>987483974.37</v>
      </c>
      <c r="H6" s="8">
        <f t="shared" ref="H6:H12" si="2">E6-F6</f>
        <v>870616196.58000004</v>
      </c>
    </row>
    <row r="7" spans="1:8" ht="12.95" customHeight="1">
      <c r="A7" s="5">
        <v>1200</v>
      </c>
      <c r="B7" s="6" t="s">
        <v>13</v>
      </c>
      <c r="C7" s="7">
        <v>1844668164</v>
      </c>
      <c r="D7" s="7">
        <v>161024467.16999999</v>
      </c>
      <c r="E7" s="8">
        <f t="shared" si="1"/>
        <v>2005692631.1700001</v>
      </c>
      <c r="F7" s="7">
        <v>995123714.02999997</v>
      </c>
      <c r="G7" s="7">
        <v>995123714.02999997</v>
      </c>
      <c r="H7" s="8">
        <f t="shared" si="2"/>
        <v>1010568917.1400001</v>
      </c>
    </row>
    <row r="8" spans="1:8" ht="12.95" customHeight="1">
      <c r="A8" s="5">
        <v>1300</v>
      </c>
      <c r="B8" s="6" t="s">
        <v>14</v>
      </c>
      <c r="C8" s="7">
        <v>2535509118.3000002</v>
      </c>
      <c r="D8" s="7">
        <v>-258638351.5</v>
      </c>
      <c r="E8" s="8">
        <f t="shared" si="1"/>
        <v>2276870766.8000002</v>
      </c>
      <c r="F8" s="7">
        <v>758306100.75999999</v>
      </c>
      <c r="G8" s="7">
        <v>758306100.75999999</v>
      </c>
      <c r="H8" s="8">
        <f t="shared" si="2"/>
        <v>1518564666.0400002</v>
      </c>
    </row>
    <row r="9" spans="1:8" ht="12.95" customHeight="1">
      <c r="A9" s="5">
        <v>1400</v>
      </c>
      <c r="B9" s="6" t="s">
        <v>15</v>
      </c>
      <c r="C9" s="7">
        <v>499420617</v>
      </c>
      <c r="D9" s="7">
        <v>2791862.69</v>
      </c>
      <c r="E9" s="8">
        <f t="shared" si="1"/>
        <v>502212479.69</v>
      </c>
      <c r="F9" s="7">
        <v>242964704.16999999</v>
      </c>
      <c r="G9" s="7">
        <v>242964704.16999999</v>
      </c>
      <c r="H9" s="8">
        <f t="shared" si="2"/>
        <v>259247775.52000001</v>
      </c>
    </row>
    <row r="10" spans="1:8" ht="12.95" customHeight="1">
      <c r="A10" s="5">
        <v>1500</v>
      </c>
      <c r="B10" s="6" t="s">
        <v>16</v>
      </c>
      <c r="C10" s="7">
        <v>502946441</v>
      </c>
      <c r="D10" s="7">
        <v>495693510.19999999</v>
      </c>
      <c r="E10" s="8">
        <f t="shared" si="1"/>
        <v>998639951.20000005</v>
      </c>
      <c r="F10" s="7">
        <v>613561315.50999999</v>
      </c>
      <c r="G10" s="7">
        <v>613561315.50999999</v>
      </c>
      <c r="H10" s="8">
        <f t="shared" si="2"/>
        <v>385078635.69000006</v>
      </c>
    </row>
    <row r="11" spans="1:8" ht="12.95" customHeight="1">
      <c r="A11" s="5">
        <v>1600</v>
      </c>
      <c r="B11" s="6" t="s">
        <v>17</v>
      </c>
      <c r="C11" s="7">
        <v>596069068</v>
      </c>
      <c r="D11" s="7">
        <v>-131804763.75</v>
      </c>
      <c r="E11" s="8">
        <f t="shared" si="1"/>
        <v>464264304.25</v>
      </c>
      <c r="F11" s="7">
        <v>0</v>
      </c>
      <c r="G11" s="7">
        <v>0</v>
      </c>
      <c r="H11" s="8">
        <f t="shared" si="2"/>
        <v>464264304.25</v>
      </c>
    </row>
    <row r="12" spans="1:8" ht="12.95" customHeight="1">
      <c r="A12" s="5">
        <v>1700</v>
      </c>
      <c r="B12" s="6" t="s">
        <v>18</v>
      </c>
      <c r="C12" s="7">
        <v>169955897</v>
      </c>
      <c r="D12" s="7">
        <v>0</v>
      </c>
      <c r="E12" s="8">
        <f t="shared" si="1"/>
        <v>169955897</v>
      </c>
      <c r="F12" s="7">
        <v>32225651</v>
      </c>
      <c r="G12" s="7">
        <v>32225651</v>
      </c>
      <c r="H12" s="8">
        <f t="shared" si="2"/>
        <v>137730246</v>
      </c>
    </row>
    <row r="13" spans="1:8" ht="12.95" customHeight="1">
      <c r="A13" s="13" t="s">
        <v>19</v>
      </c>
      <c r="B13" s="14"/>
      <c r="C13" s="4">
        <f t="shared" ref="C13:H13" si="3">SUM(C14:C22)</f>
        <v>2365428647.29</v>
      </c>
      <c r="D13" s="4">
        <f t="shared" si="3"/>
        <v>387300620.48999995</v>
      </c>
      <c r="E13" s="4">
        <f t="shared" si="3"/>
        <v>2752729267.7800007</v>
      </c>
      <c r="F13" s="4">
        <f t="shared" si="3"/>
        <v>953001669.60000002</v>
      </c>
      <c r="G13" s="4">
        <f t="shared" si="3"/>
        <v>953001669.60000002</v>
      </c>
      <c r="H13" s="4">
        <f t="shared" si="3"/>
        <v>1799727598.1800003</v>
      </c>
    </row>
    <row r="14" spans="1:8" ht="23.45" customHeight="1">
      <c r="A14" s="5">
        <v>2100</v>
      </c>
      <c r="B14" s="6" t="s">
        <v>20</v>
      </c>
      <c r="C14" s="7">
        <v>30975068.789999999</v>
      </c>
      <c r="D14" s="7">
        <v>24345428.800000001</v>
      </c>
      <c r="E14" s="8">
        <f t="shared" ref="E14:E22" si="4">C14+D14</f>
        <v>55320497.590000004</v>
      </c>
      <c r="F14" s="7">
        <v>33532615.09</v>
      </c>
      <c r="G14" s="7">
        <v>33532615.09</v>
      </c>
      <c r="H14" s="8">
        <f t="shared" ref="H14:H22" si="5">E14-F14</f>
        <v>21787882.500000004</v>
      </c>
    </row>
    <row r="15" spans="1:8" ht="12.95" customHeight="1">
      <c r="A15" s="5">
        <v>2200</v>
      </c>
      <c r="B15" s="6" t="s">
        <v>21</v>
      </c>
      <c r="C15" s="7">
        <v>89378927.700000003</v>
      </c>
      <c r="D15" s="7">
        <v>4971371.24</v>
      </c>
      <c r="E15" s="8">
        <f t="shared" si="4"/>
        <v>94350298.939999998</v>
      </c>
      <c r="F15" s="7">
        <v>37638361.950000003</v>
      </c>
      <c r="G15" s="7">
        <v>37638361.950000003</v>
      </c>
      <c r="H15" s="8">
        <f t="shared" si="5"/>
        <v>56711936.989999995</v>
      </c>
    </row>
    <row r="16" spans="1:8" ht="12.95" customHeight="1">
      <c r="A16" s="5">
        <v>2300</v>
      </c>
      <c r="B16" s="6" t="s">
        <v>22</v>
      </c>
      <c r="C16" s="7">
        <v>16777.21</v>
      </c>
      <c r="D16" s="7">
        <v>0</v>
      </c>
      <c r="E16" s="8">
        <f t="shared" si="4"/>
        <v>16777.21</v>
      </c>
      <c r="F16" s="7">
        <v>0</v>
      </c>
      <c r="G16" s="7">
        <v>0</v>
      </c>
      <c r="H16" s="8">
        <f t="shared" si="5"/>
        <v>16777.21</v>
      </c>
    </row>
    <row r="17" spans="1:8" ht="12.95" customHeight="1">
      <c r="A17" s="5">
        <v>2400</v>
      </c>
      <c r="B17" s="6" t="s">
        <v>23</v>
      </c>
      <c r="C17" s="7">
        <v>5601548.2199999997</v>
      </c>
      <c r="D17" s="7">
        <v>2388354.17</v>
      </c>
      <c r="E17" s="8">
        <f t="shared" si="4"/>
        <v>7989902.3899999997</v>
      </c>
      <c r="F17" s="7">
        <v>1809278.87</v>
      </c>
      <c r="G17" s="7">
        <v>1809278.87</v>
      </c>
      <c r="H17" s="8">
        <f t="shared" si="5"/>
        <v>6180623.5199999996</v>
      </c>
    </row>
    <row r="18" spans="1:8" ht="12.95" customHeight="1">
      <c r="A18" s="5">
        <v>2500</v>
      </c>
      <c r="B18" s="6" t="s">
        <v>24</v>
      </c>
      <c r="C18" s="7">
        <v>2118084037.75</v>
      </c>
      <c r="D18" s="7">
        <v>252339257.19</v>
      </c>
      <c r="E18" s="8">
        <f t="shared" si="4"/>
        <v>2370423294.9400001</v>
      </c>
      <c r="F18" s="7">
        <v>763249365.04999995</v>
      </c>
      <c r="G18" s="7">
        <v>763249365.04999995</v>
      </c>
      <c r="H18" s="8">
        <f t="shared" si="5"/>
        <v>1607173929.8900001</v>
      </c>
    </row>
    <row r="19" spans="1:8" ht="12.95" customHeight="1">
      <c r="A19" s="5">
        <v>2600</v>
      </c>
      <c r="B19" s="6" t="s">
        <v>25</v>
      </c>
      <c r="C19" s="7">
        <v>61924035.920000002</v>
      </c>
      <c r="D19" s="7">
        <v>-5041113.3499999996</v>
      </c>
      <c r="E19" s="8">
        <f t="shared" si="4"/>
        <v>56882922.57</v>
      </c>
      <c r="F19" s="7">
        <v>25126027.190000001</v>
      </c>
      <c r="G19" s="7">
        <v>25126027.190000001</v>
      </c>
      <c r="H19" s="8">
        <f t="shared" si="5"/>
        <v>31756895.379999999</v>
      </c>
    </row>
    <row r="20" spans="1:8" ht="12.95" customHeight="1">
      <c r="A20" s="5">
        <v>2700</v>
      </c>
      <c r="B20" s="6" t="s">
        <v>26</v>
      </c>
      <c r="C20" s="7">
        <v>30164874</v>
      </c>
      <c r="D20" s="7">
        <v>104977038.86</v>
      </c>
      <c r="E20" s="8">
        <f t="shared" si="4"/>
        <v>135141912.86000001</v>
      </c>
      <c r="F20" s="7">
        <v>82853603.719999999</v>
      </c>
      <c r="G20" s="7">
        <v>82853603.719999999</v>
      </c>
      <c r="H20" s="8">
        <f t="shared" si="5"/>
        <v>52288309.140000015</v>
      </c>
    </row>
    <row r="21" spans="1:8" ht="12.95" customHeight="1">
      <c r="A21" s="5">
        <v>2800</v>
      </c>
      <c r="B21" s="6" t="s">
        <v>27</v>
      </c>
      <c r="C21" s="7">
        <v>0</v>
      </c>
      <c r="D21" s="7">
        <v>0</v>
      </c>
      <c r="E21" s="8">
        <f t="shared" si="4"/>
        <v>0</v>
      </c>
      <c r="F21" s="7">
        <v>0</v>
      </c>
      <c r="G21" s="7">
        <v>0</v>
      </c>
      <c r="H21" s="8">
        <f t="shared" si="5"/>
        <v>0</v>
      </c>
    </row>
    <row r="22" spans="1:8" ht="12.95" customHeight="1">
      <c r="A22" s="5">
        <v>2900</v>
      </c>
      <c r="B22" s="6" t="s">
        <v>28</v>
      </c>
      <c r="C22" s="7">
        <v>29283377.699999999</v>
      </c>
      <c r="D22" s="7">
        <v>3320283.58</v>
      </c>
      <c r="E22" s="8">
        <f t="shared" si="4"/>
        <v>32603661.280000001</v>
      </c>
      <c r="F22" s="7">
        <v>8792417.7300000004</v>
      </c>
      <c r="G22" s="7">
        <v>8792417.7300000004</v>
      </c>
      <c r="H22" s="8">
        <f t="shared" si="5"/>
        <v>23811243.550000001</v>
      </c>
    </row>
    <row r="23" spans="1:8" ht="12.95" customHeight="1">
      <c r="A23" s="13" t="s">
        <v>29</v>
      </c>
      <c r="B23" s="14"/>
      <c r="C23" s="4">
        <f t="shared" ref="C23:H23" si="6">SUM(C24:C32)</f>
        <v>2605533436.7900004</v>
      </c>
      <c r="D23" s="4">
        <f t="shared" si="6"/>
        <v>115485028.64999999</v>
      </c>
      <c r="E23" s="4">
        <f t="shared" si="6"/>
        <v>2721018465.4399996</v>
      </c>
      <c r="F23" s="4">
        <f t="shared" si="6"/>
        <v>890726254.02999997</v>
      </c>
      <c r="G23" s="4">
        <f t="shared" si="6"/>
        <v>890723713.63</v>
      </c>
      <c r="H23" s="4">
        <f t="shared" si="6"/>
        <v>1830292211.4100003</v>
      </c>
    </row>
    <row r="24" spans="1:8" ht="12.95" customHeight="1">
      <c r="A24" s="5">
        <v>3100</v>
      </c>
      <c r="B24" s="6" t="s">
        <v>30</v>
      </c>
      <c r="C24" s="7">
        <v>137088310.28999999</v>
      </c>
      <c r="D24" s="7">
        <v>7783228.0999999996</v>
      </c>
      <c r="E24" s="8">
        <f t="shared" ref="E24:E32" si="7">C24+D24</f>
        <v>144871538.38999999</v>
      </c>
      <c r="F24" s="7">
        <v>56206549.560000002</v>
      </c>
      <c r="G24" s="7">
        <v>56206549.560000002</v>
      </c>
      <c r="H24" s="8">
        <f t="shared" ref="H24:H32" si="8">E24-F24</f>
        <v>88664988.829999983</v>
      </c>
    </row>
    <row r="25" spans="1:8" ht="12.95" customHeight="1">
      <c r="A25" s="5">
        <v>3200</v>
      </c>
      <c r="B25" s="6" t="s">
        <v>31</v>
      </c>
      <c r="C25" s="7">
        <v>15995830.24</v>
      </c>
      <c r="D25" s="7">
        <v>59853.25</v>
      </c>
      <c r="E25" s="8">
        <f t="shared" si="7"/>
        <v>16055683.49</v>
      </c>
      <c r="F25" s="7">
        <v>6622399.1900000004</v>
      </c>
      <c r="G25" s="7">
        <v>6622399.1900000004</v>
      </c>
      <c r="H25" s="8">
        <f t="shared" si="8"/>
        <v>9433284.3000000007</v>
      </c>
    </row>
    <row r="26" spans="1:8" ht="12.95" customHeight="1">
      <c r="A26" s="5">
        <v>3300</v>
      </c>
      <c r="B26" s="6" t="s">
        <v>32</v>
      </c>
      <c r="C26" s="7">
        <v>925360787.57000005</v>
      </c>
      <c r="D26" s="7">
        <v>148258631.99000001</v>
      </c>
      <c r="E26" s="8">
        <f t="shared" si="7"/>
        <v>1073619419.5600001</v>
      </c>
      <c r="F26" s="7">
        <v>323425241.47000003</v>
      </c>
      <c r="G26" s="7">
        <v>323425241.47000003</v>
      </c>
      <c r="H26" s="8">
        <f t="shared" si="8"/>
        <v>750194178.09000003</v>
      </c>
    </row>
    <row r="27" spans="1:8" ht="12.95" customHeight="1">
      <c r="A27" s="5">
        <v>3400</v>
      </c>
      <c r="B27" s="6" t="s">
        <v>33</v>
      </c>
      <c r="C27" s="7">
        <v>386396809.79000002</v>
      </c>
      <c r="D27" s="7">
        <v>-208364578.80000001</v>
      </c>
      <c r="E27" s="8">
        <f t="shared" si="7"/>
        <v>178032230.99000001</v>
      </c>
      <c r="F27" s="7">
        <v>132258170.05</v>
      </c>
      <c r="G27" s="7">
        <v>132258170.05</v>
      </c>
      <c r="H27" s="8">
        <f t="shared" si="8"/>
        <v>45774060.940000013</v>
      </c>
    </row>
    <row r="28" spans="1:8" ht="12.95" customHeight="1">
      <c r="A28" s="5">
        <v>3500</v>
      </c>
      <c r="B28" s="6" t="s">
        <v>34</v>
      </c>
      <c r="C28" s="7">
        <v>975179153.28999996</v>
      </c>
      <c r="D28" s="7">
        <v>130699639.94</v>
      </c>
      <c r="E28" s="8">
        <f t="shared" si="7"/>
        <v>1105878793.23</v>
      </c>
      <c r="F28" s="7">
        <v>277387070.33999997</v>
      </c>
      <c r="G28" s="7">
        <v>277384529.94</v>
      </c>
      <c r="H28" s="8">
        <f t="shared" si="8"/>
        <v>828491722.8900001</v>
      </c>
    </row>
    <row r="29" spans="1:8" ht="12.95" customHeight="1">
      <c r="A29" s="5">
        <v>3600</v>
      </c>
      <c r="B29" s="6" t="s">
        <v>35</v>
      </c>
      <c r="C29" s="7">
        <v>9836852</v>
      </c>
      <c r="D29" s="7">
        <v>35156306.060000002</v>
      </c>
      <c r="E29" s="8">
        <f t="shared" si="7"/>
        <v>44993158.060000002</v>
      </c>
      <c r="F29" s="7">
        <v>13419989.32</v>
      </c>
      <c r="G29" s="7">
        <v>13419989.32</v>
      </c>
      <c r="H29" s="8">
        <f t="shared" si="8"/>
        <v>31573168.740000002</v>
      </c>
    </row>
    <row r="30" spans="1:8" ht="12.95" customHeight="1">
      <c r="A30" s="5">
        <v>3700</v>
      </c>
      <c r="B30" s="6" t="s">
        <v>36</v>
      </c>
      <c r="C30" s="7">
        <v>4632003.05</v>
      </c>
      <c r="D30" s="7">
        <v>551503.41</v>
      </c>
      <c r="E30" s="8">
        <f t="shared" si="7"/>
        <v>5183506.46</v>
      </c>
      <c r="F30" s="7">
        <v>333224.03999999998</v>
      </c>
      <c r="G30" s="7">
        <v>333224.03999999998</v>
      </c>
      <c r="H30" s="8">
        <f t="shared" si="8"/>
        <v>4850282.42</v>
      </c>
    </row>
    <row r="31" spans="1:8" ht="12.95" customHeight="1">
      <c r="A31" s="5">
        <v>3800</v>
      </c>
      <c r="B31" s="6" t="s">
        <v>37</v>
      </c>
      <c r="C31" s="7">
        <v>465750</v>
      </c>
      <c r="D31" s="7">
        <v>675439.81</v>
      </c>
      <c r="E31" s="8">
        <f t="shared" si="7"/>
        <v>1141189.81</v>
      </c>
      <c r="F31" s="7">
        <v>360132.06</v>
      </c>
      <c r="G31" s="7">
        <v>360132.06</v>
      </c>
      <c r="H31" s="8">
        <f t="shared" si="8"/>
        <v>781057.75</v>
      </c>
    </row>
    <row r="32" spans="1:8" ht="12.95" customHeight="1">
      <c r="A32" s="5">
        <v>3900</v>
      </c>
      <c r="B32" s="6" t="s">
        <v>38</v>
      </c>
      <c r="C32" s="7">
        <v>150577940.56</v>
      </c>
      <c r="D32" s="7">
        <v>665004.89</v>
      </c>
      <c r="E32" s="8">
        <f t="shared" si="7"/>
        <v>151242945.44999999</v>
      </c>
      <c r="F32" s="7">
        <v>80713478</v>
      </c>
      <c r="G32" s="7">
        <v>80713478</v>
      </c>
      <c r="H32" s="8">
        <f t="shared" si="8"/>
        <v>70529467.449999988</v>
      </c>
    </row>
    <row r="33" spans="1:8" ht="12.95" customHeight="1">
      <c r="A33" s="13" t="s">
        <v>39</v>
      </c>
      <c r="B33" s="14"/>
      <c r="C33" s="4">
        <f t="shared" ref="C33:H33" si="9">SUM(C34:C42)</f>
        <v>1393689.0899999999</v>
      </c>
      <c r="D33" s="4">
        <f t="shared" si="9"/>
        <v>29261</v>
      </c>
      <c r="E33" s="4">
        <f t="shared" si="9"/>
        <v>1422950.0899999999</v>
      </c>
      <c r="F33" s="4">
        <f t="shared" si="9"/>
        <v>0</v>
      </c>
      <c r="G33" s="4">
        <f t="shared" si="9"/>
        <v>0</v>
      </c>
      <c r="H33" s="4">
        <f t="shared" si="9"/>
        <v>1422950.0899999999</v>
      </c>
    </row>
    <row r="34" spans="1:8" ht="12.95" customHeight="1">
      <c r="A34" s="5">
        <v>4100</v>
      </c>
      <c r="B34" s="6" t="s">
        <v>40</v>
      </c>
      <c r="C34" s="7">
        <v>0</v>
      </c>
      <c r="D34" s="7">
        <v>0</v>
      </c>
      <c r="E34" s="8">
        <f t="shared" ref="E34:E42" si="10">C34+D34</f>
        <v>0</v>
      </c>
      <c r="F34" s="7">
        <v>0</v>
      </c>
      <c r="G34" s="7">
        <v>0</v>
      </c>
      <c r="H34" s="8">
        <f t="shared" ref="H34:H42" si="11">E34-F34</f>
        <v>0</v>
      </c>
    </row>
    <row r="35" spans="1:8" ht="12.95" customHeight="1">
      <c r="A35" s="5">
        <v>4200</v>
      </c>
      <c r="B35" s="6" t="s">
        <v>41</v>
      </c>
      <c r="C35" s="7">
        <v>0</v>
      </c>
      <c r="D35" s="7">
        <v>0</v>
      </c>
      <c r="E35" s="8">
        <f t="shared" si="10"/>
        <v>0</v>
      </c>
      <c r="F35" s="7">
        <v>0</v>
      </c>
      <c r="G35" s="7">
        <v>0</v>
      </c>
      <c r="H35" s="8">
        <f t="shared" si="11"/>
        <v>0</v>
      </c>
    </row>
    <row r="36" spans="1:8" ht="12.95" customHeight="1">
      <c r="A36" s="5">
        <v>4300</v>
      </c>
      <c r="B36" s="6" t="s">
        <v>42</v>
      </c>
      <c r="C36" s="7">
        <v>576500</v>
      </c>
      <c r="D36" s="7">
        <v>5261</v>
      </c>
      <c r="E36" s="8">
        <f t="shared" si="10"/>
        <v>581761</v>
      </c>
      <c r="F36" s="7">
        <v>0</v>
      </c>
      <c r="G36" s="7">
        <v>0</v>
      </c>
      <c r="H36" s="8">
        <f t="shared" si="11"/>
        <v>581761</v>
      </c>
    </row>
    <row r="37" spans="1:8" ht="12.95" customHeight="1">
      <c r="A37" s="5">
        <v>4400</v>
      </c>
      <c r="B37" s="6" t="s">
        <v>43</v>
      </c>
      <c r="C37" s="7">
        <v>817189.09</v>
      </c>
      <c r="D37" s="7">
        <v>24000</v>
      </c>
      <c r="E37" s="8">
        <f t="shared" si="10"/>
        <v>841189.09</v>
      </c>
      <c r="F37" s="7">
        <v>0</v>
      </c>
      <c r="G37" s="7">
        <v>0</v>
      </c>
      <c r="H37" s="8">
        <f t="shared" si="11"/>
        <v>841189.09</v>
      </c>
    </row>
    <row r="38" spans="1:8" ht="12.95" customHeight="1">
      <c r="A38" s="5">
        <v>4500</v>
      </c>
      <c r="B38" s="6" t="s">
        <v>44</v>
      </c>
      <c r="C38" s="7">
        <v>0</v>
      </c>
      <c r="D38" s="7">
        <v>0</v>
      </c>
      <c r="E38" s="8">
        <f t="shared" si="10"/>
        <v>0</v>
      </c>
      <c r="F38" s="7">
        <v>0</v>
      </c>
      <c r="G38" s="7">
        <v>0</v>
      </c>
      <c r="H38" s="8">
        <f t="shared" si="11"/>
        <v>0</v>
      </c>
    </row>
    <row r="39" spans="1:8" ht="12.95" customHeight="1">
      <c r="A39" s="5">
        <v>4600</v>
      </c>
      <c r="B39" s="6" t="s">
        <v>45</v>
      </c>
      <c r="C39" s="7">
        <v>0</v>
      </c>
      <c r="D39" s="7">
        <v>0</v>
      </c>
      <c r="E39" s="8">
        <f t="shared" si="10"/>
        <v>0</v>
      </c>
      <c r="F39" s="7">
        <v>0</v>
      </c>
      <c r="G39" s="7">
        <v>0</v>
      </c>
      <c r="H39" s="8">
        <f t="shared" si="11"/>
        <v>0</v>
      </c>
    </row>
    <row r="40" spans="1:8" ht="12.95" customHeight="1">
      <c r="A40" s="5">
        <v>4700</v>
      </c>
      <c r="B40" s="6" t="s">
        <v>46</v>
      </c>
      <c r="C40" s="7">
        <v>0</v>
      </c>
      <c r="D40" s="7">
        <v>0</v>
      </c>
      <c r="E40" s="8">
        <f t="shared" si="10"/>
        <v>0</v>
      </c>
      <c r="F40" s="7">
        <v>0</v>
      </c>
      <c r="G40" s="7">
        <v>0</v>
      </c>
      <c r="H40" s="8">
        <f t="shared" si="11"/>
        <v>0</v>
      </c>
    </row>
    <row r="41" spans="1:8" ht="12.95" customHeight="1">
      <c r="A41" s="5">
        <v>4800</v>
      </c>
      <c r="B41" s="6" t="s">
        <v>47</v>
      </c>
      <c r="C41" s="7">
        <v>0</v>
      </c>
      <c r="D41" s="7">
        <v>0</v>
      </c>
      <c r="E41" s="8">
        <f t="shared" si="10"/>
        <v>0</v>
      </c>
      <c r="F41" s="7">
        <v>0</v>
      </c>
      <c r="G41" s="7">
        <v>0</v>
      </c>
      <c r="H41" s="8">
        <f t="shared" si="11"/>
        <v>0</v>
      </c>
    </row>
    <row r="42" spans="1:8" ht="12.95" customHeight="1">
      <c r="A42" s="5">
        <v>4900</v>
      </c>
      <c r="B42" s="6" t="s">
        <v>48</v>
      </c>
      <c r="C42" s="7">
        <v>0</v>
      </c>
      <c r="D42" s="7">
        <v>0</v>
      </c>
      <c r="E42" s="8">
        <f t="shared" si="10"/>
        <v>0</v>
      </c>
      <c r="F42" s="7">
        <v>0</v>
      </c>
      <c r="G42" s="7">
        <v>0</v>
      </c>
      <c r="H42" s="8">
        <f t="shared" si="11"/>
        <v>0</v>
      </c>
    </row>
    <row r="43" spans="1:8" ht="12.95" customHeight="1">
      <c r="A43" s="13" t="s">
        <v>49</v>
      </c>
      <c r="B43" s="14"/>
      <c r="C43" s="4">
        <f t="shared" ref="C43:H43" si="12">SUM(C44:C52)</f>
        <v>61568584</v>
      </c>
      <c r="D43" s="4">
        <f t="shared" si="12"/>
        <v>103852909.69000001</v>
      </c>
      <c r="E43" s="4">
        <f t="shared" si="12"/>
        <v>165421493.69</v>
      </c>
      <c r="F43" s="4">
        <f t="shared" si="12"/>
        <v>40924486.030000001</v>
      </c>
      <c r="G43" s="4">
        <f t="shared" si="12"/>
        <v>40924486.030000001</v>
      </c>
      <c r="H43" s="4">
        <f t="shared" si="12"/>
        <v>124497007.66</v>
      </c>
    </row>
    <row r="44" spans="1:8" ht="12.95" customHeight="1">
      <c r="A44" s="5">
        <v>5100</v>
      </c>
      <c r="B44" s="6" t="s">
        <v>50</v>
      </c>
      <c r="C44" s="7">
        <v>1303984</v>
      </c>
      <c r="D44" s="7">
        <v>13098027.289999999</v>
      </c>
      <c r="E44" s="8">
        <f t="shared" ref="E44:E52" si="13">C44+D44</f>
        <v>14402011.289999999</v>
      </c>
      <c r="F44" s="7">
        <v>3389094.21</v>
      </c>
      <c r="G44" s="7">
        <v>3389094.21</v>
      </c>
      <c r="H44" s="8">
        <f t="shared" ref="H44:H52" si="14">E44-F44</f>
        <v>11012917.079999998</v>
      </c>
    </row>
    <row r="45" spans="1:8" ht="12.95" customHeight="1">
      <c r="A45" s="5">
        <v>5200</v>
      </c>
      <c r="B45" s="6" t="s">
        <v>51</v>
      </c>
      <c r="C45" s="7">
        <v>0</v>
      </c>
      <c r="D45" s="7">
        <v>1356182</v>
      </c>
      <c r="E45" s="8">
        <f t="shared" si="13"/>
        <v>1356182</v>
      </c>
      <c r="F45" s="7">
        <v>0</v>
      </c>
      <c r="G45" s="7">
        <v>0</v>
      </c>
      <c r="H45" s="8">
        <f t="shared" si="14"/>
        <v>1356182</v>
      </c>
    </row>
    <row r="46" spans="1:8" ht="12.95" customHeight="1">
      <c r="A46" s="5">
        <v>5300</v>
      </c>
      <c r="B46" s="6" t="s">
        <v>52</v>
      </c>
      <c r="C46" s="7">
        <v>60000000</v>
      </c>
      <c r="D46" s="7">
        <v>63333258.549999997</v>
      </c>
      <c r="E46" s="8">
        <f t="shared" si="13"/>
        <v>123333258.55</v>
      </c>
      <c r="F46" s="7">
        <v>18134301.809999999</v>
      </c>
      <c r="G46" s="7">
        <v>18134301.809999999</v>
      </c>
      <c r="H46" s="8">
        <f t="shared" si="14"/>
        <v>105198956.73999999</v>
      </c>
    </row>
    <row r="47" spans="1:8" ht="12.95" customHeight="1">
      <c r="A47" s="5">
        <v>5400</v>
      </c>
      <c r="B47" s="6" t="s">
        <v>53</v>
      </c>
      <c r="C47" s="7">
        <v>0</v>
      </c>
      <c r="D47" s="7">
        <v>22201795.120000001</v>
      </c>
      <c r="E47" s="8">
        <f t="shared" si="13"/>
        <v>22201795.120000001</v>
      </c>
      <c r="F47" s="7">
        <v>18572113.120000001</v>
      </c>
      <c r="G47" s="7">
        <v>18572113.120000001</v>
      </c>
      <c r="H47" s="8">
        <f t="shared" si="14"/>
        <v>3629682</v>
      </c>
    </row>
    <row r="48" spans="1:8" ht="12.95" customHeight="1">
      <c r="A48" s="5">
        <v>5500</v>
      </c>
      <c r="B48" s="6" t="s">
        <v>54</v>
      </c>
      <c r="C48" s="7">
        <v>0</v>
      </c>
      <c r="D48" s="7">
        <v>0</v>
      </c>
      <c r="E48" s="8">
        <f t="shared" si="13"/>
        <v>0</v>
      </c>
      <c r="F48" s="7">
        <v>0</v>
      </c>
      <c r="G48" s="7">
        <v>0</v>
      </c>
      <c r="H48" s="8">
        <f t="shared" si="14"/>
        <v>0</v>
      </c>
    </row>
    <row r="49" spans="1:8" ht="12.95" customHeight="1">
      <c r="A49" s="5">
        <v>5600</v>
      </c>
      <c r="B49" s="6" t="s">
        <v>55</v>
      </c>
      <c r="C49" s="7">
        <v>264600</v>
      </c>
      <c r="D49" s="7">
        <v>3805846.73</v>
      </c>
      <c r="E49" s="8">
        <f t="shared" si="13"/>
        <v>4070446.73</v>
      </c>
      <c r="F49" s="7">
        <v>828976.89</v>
      </c>
      <c r="G49" s="7">
        <v>828976.89</v>
      </c>
      <c r="H49" s="8">
        <f t="shared" si="14"/>
        <v>3241469.84</v>
      </c>
    </row>
    <row r="50" spans="1:8" ht="12.95" customHeight="1">
      <c r="A50" s="5">
        <v>5700</v>
      </c>
      <c r="B50" s="6" t="s">
        <v>56</v>
      </c>
      <c r="C50" s="7">
        <v>0</v>
      </c>
      <c r="D50" s="7">
        <v>0</v>
      </c>
      <c r="E50" s="8">
        <f t="shared" si="13"/>
        <v>0</v>
      </c>
      <c r="F50" s="7">
        <v>0</v>
      </c>
      <c r="G50" s="7">
        <v>0</v>
      </c>
      <c r="H50" s="8">
        <f t="shared" si="14"/>
        <v>0</v>
      </c>
    </row>
    <row r="51" spans="1:8" ht="12.95" customHeight="1">
      <c r="A51" s="5">
        <v>5800</v>
      </c>
      <c r="B51" s="6" t="s">
        <v>57</v>
      </c>
      <c r="C51" s="7">
        <v>0</v>
      </c>
      <c r="D51" s="7">
        <v>0</v>
      </c>
      <c r="E51" s="8">
        <f t="shared" si="13"/>
        <v>0</v>
      </c>
      <c r="F51" s="7">
        <v>0</v>
      </c>
      <c r="G51" s="7">
        <v>0</v>
      </c>
      <c r="H51" s="8">
        <f t="shared" si="14"/>
        <v>0</v>
      </c>
    </row>
    <row r="52" spans="1:8" ht="12.95" customHeight="1">
      <c r="A52" s="5">
        <v>5900</v>
      </c>
      <c r="B52" s="6" t="s">
        <v>58</v>
      </c>
      <c r="C52" s="7">
        <v>0</v>
      </c>
      <c r="D52" s="7">
        <v>57800</v>
      </c>
      <c r="E52" s="8">
        <f t="shared" si="13"/>
        <v>57800</v>
      </c>
      <c r="F52" s="7">
        <v>0</v>
      </c>
      <c r="G52" s="7">
        <v>0</v>
      </c>
      <c r="H52" s="8">
        <f t="shared" si="14"/>
        <v>57800</v>
      </c>
    </row>
    <row r="53" spans="1:8" ht="12.95" customHeight="1">
      <c r="A53" s="13" t="s">
        <v>59</v>
      </c>
      <c r="B53" s="14"/>
      <c r="C53" s="4">
        <f t="shared" ref="C53:H53" si="15">SUM(C54:C56)</f>
        <v>240000000</v>
      </c>
      <c r="D53" s="4">
        <f t="shared" si="15"/>
        <v>155525664.83000001</v>
      </c>
      <c r="E53" s="4">
        <f t="shared" si="15"/>
        <v>395525664.83000004</v>
      </c>
      <c r="F53" s="4">
        <f t="shared" si="15"/>
        <v>16828757.690000001</v>
      </c>
      <c r="G53" s="4">
        <f t="shared" si="15"/>
        <v>16828757.690000001</v>
      </c>
      <c r="H53" s="4">
        <f t="shared" si="15"/>
        <v>378696907.14000005</v>
      </c>
    </row>
    <row r="54" spans="1:8" ht="12.95" customHeight="1">
      <c r="A54" s="5">
        <v>6100</v>
      </c>
      <c r="B54" s="6" t="s">
        <v>60</v>
      </c>
      <c r="C54" s="7">
        <v>0</v>
      </c>
      <c r="D54" s="7">
        <v>0</v>
      </c>
      <c r="E54" s="8">
        <f>C54+D54</f>
        <v>0</v>
      </c>
      <c r="F54" s="7">
        <v>0</v>
      </c>
      <c r="G54" s="7">
        <v>0</v>
      </c>
      <c r="H54" s="8">
        <f>E54-F54</f>
        <v>0</v>
      </c>
    </row>
    <row r="55" spans="1:8" ht="12.95" customHeight="1">
      <c r="A55" s="5">
        <v>6200</v>
      </c>
      <c r="B55" s="6" t="s">
        <v>61</v>
      </c>
      <c r="C55" s="7">
        <v>240000000</v>
      </c>
      <c r="D55" s="7">
        <v>155525664.83000001</v>
      </c>
      <c r="E55" s="8">
        <f t="shared" ref="E55:E56" si="16">C55+D55</f>
        <v>395525664.83000004</v>
      </c>
      <c r="F55" s="7">
        <v>16828757.690000001</v>
      </c>
      <c r="G55" s="7">
        <v>16828757.690000001</v>
      </c>
      <c r="H55" s="8">
        <f t="shared" ref="H55:H56" si="17">E55-F55</f>
        <v>378696907.14000005</v>
      </c>
    </row>
    <row r="56" spans="1:8" ht="12.95" customHeight="1">
      <c r="A56" s="5">
        <v>6300</v>
      </c>
      <c r="B56" s="6" t="s">
        <v>62</v>
      </c>
      <c r="C56" s="7">
        <v>0</v>
      </c>
      <c r="D56" s="7">
        <v>0</v>
      </c>
      <c r="E56" s="8">
        <f t="shared" si="16"/>
        <v>0</v>
      </c>
      <c r="F56" s="7">
        <v>0</v>
      </c>
      <c r="G56" s="7">
        <v>0</v>
      </c>
      <c r="H56" s="8">
        <f t="shared" si="17"/>
        <v>0</v>
      </c>
    </row>
    <row r="57" spans="1:8" ht="12.95" customHeight="1">
      <c r="A57" s="13" t="s">
        <v>63</v>
      </c>
      <c r="B57" s="14"/>
      <c r="C57" s="4">
        <f t="shared" ref="C57:H57" si="18">SUM(C58:C64)</f>
        <v>68706854.980000004</v>
      </c>
      <c r="D57" s="4">
        <f t="shared" si="18"/>
        <v>0</v>
      </c>
      <c r="E57" s="4">
        <f t="shared" si="18"/>
        <v>68706854.980000004</v>
      </c>
      <c r="F57" s="4">
        <f t="shared" si="18"/>
        <v>0</v>
      </c>
      <c r="G57" s="4">
        <f t="shared" si="18"/>
        <v>0</v>
      </c>
      <c r="H57" s="4">
        <f t="shared" si="18"/>
        <v>68706854.980000004</v>
      </c>
    </row>
    <row r="58" spans="1:8" ht="12.95" customHeight="1">
      <c r="A58" s="5">
        <v>7100</v>
      </c>
      <c r="B58" s="6" t="s">
        <v>64</v>
      </c>
      <c r="C58" s="7">
        <v>0</v>
      </c>
      <c r="D58" s="7">
        <v>0</v>
      </c>
      <c r="E58" s="8">
        <f t="shared" ref="E58:E64" si="19">C58+D58</f>
        <v>0</v>
      </c>
      <c r="F58" s="7">
        <v>0</v>
      </c>
      <c r="G58" s="7">
        <v>0</v>
      </c>
      <c r="H58" s="8">
        <f t="shared" ref="H58:H64" si="20">E58-F58</f>
        <v>0</v>
      </c>
    </row>
    <row r="59" spans="1:8" ht="12.95" customHeight="1">
      <c r="A59" s="5">
        <v>7200</v>
      </c>
      <c r="B59" s="6" t="s">
        <v>65</v>
      </c>
      <c r="C59" s="7">
        <v>0</v>
      </c>
      <c r="D59" s="7">
        <v>0</v>
      </c>
      <c r="E59" s="8">
        <f t="shared" si="19"/>
        <v>0</v>
      </c>
      <c r="F59" s="7">
        <v>0</v>
      </c>
      <c r="G59" s="7">
        <v>0</v>
      </c>
      <c r="H59" s="8">
        <f t="shared" si="20"/>
        <v>0</v>
      </c>
    </row>
    <row r="60" spans="1:8" ht="12.95" customHeight="1">
      <c r="A60" s="5">
        <v>7300</v>
      </c>
      <c r="B60" s="6" t="s">
        <v>66</v>
      </c>
      <c r="C60" s="7">
        <v>0</v>
      </c>
      <c r="D60" s="7">
        <v>0</v>
      </c>
      <c r="E60" s="8">
        <f t="shared" si="19"/>
        <v>0</v>
      </c>
      <c r="F60" s="7">
        <v>0</v>
      </c>
      <c r="G60" s="7">
        <v>0</v>
      </c>
      <c r="H60" s="8">
        <f t="shared" si="20"/>
        <v>0</v>
      </c>
    </row>
    <row r="61" spans="1:8" ht="12.95" customHeight="1">
      <c r="A61" s="5">
        <v>7400</v>
      </c>
      <c r="B61" s="6" t="s">
        <v>67</v>
      </c>
      <c r="C61" s="7">
        <v>0</v>
      </c>
      <c r="D61" s="7">
        <v>0</v>
      </c>
      <c r="E61" s="8">
        <f t="shared" si="19"/>
        <v>0</v>
      </c>
      <c r="F61" s="7">
        <v>0</v>
      </c>
      <c r="G61" s="7">
        <v>0</v>
      </c>
      <c r="H61" s="8">
        <f t="shared" si="20"/>
        <v>0</v>
      </c>
    </row>
    <row r="62" spans="1:8" ht="12.95" customHeight="1">
      <c r="A62" s="5">
        <v>7500</v>
      </c>
      <c r="B62" s="6" t="s">
        <v>68</v>
      </c>
      <c r="C62" s="7">
        <v>0</v>
      </c>
      <c r="D62" s="7">
        <v>0</v>
      </c>
      <c r="E62" s="8">
        <f t="shared" si="19"/>
        <v>0</v>
      </c>
      <c r="F62" s="7">
        <v>0</v>
      </c>
      <c r="G62" s="7">
        <v>0</v>
      </c>
      <c r="H62" s="8">
        <f t="shared" si="20"/>
        <v>0</v>
      </c>
    </row>
    <row r="63" spans="1:8" ht="12.95" customHeight="1">
      <c r="A63" s="5">
        <v>7600</v>
      </c>
      <c r="B63" s="6" t="s">
        <v>69</v>
      </c>
      <c r="C63" s="7">
        <v>0</v>
      </c>
      <c r="D63" s="7">
        <v>0</v>
      </c>
      <c r="E63" s="8">
        <f t="shared" si="19"/>
        <v>0</v>
      </c>
      <c r="F63" s="7">
        <v>0</v>
      </c>
      <c r="G63" s="7">
        <v>0</v>
      </c>
      <c r="H63" s="8">
        <f t="shared" si="20"/>
        <v>0</v>
      </c>
    </row>
    <row r="64" spans="1:8" ht="12.95" customHeight="1">
      <c r="A64" s="5">
        <v>7900</v>
      </c>
      <c r="B64" s="6" t="s">
        <v>70</v>
      </c>
      <c r="C64" s="7">
        <v>68706854.980000004</v>
      </c>
      <c r="D64" s="7">
        <v>0</v>
      </c>
      <c r="E64" s="8">
        <f t="shared" si="19"/>
        <v>68706854.980000004</v>
      </c>
      <c r="F64" s="7">
        <v>0</v>
      </c>
      <c r="G64" s="7">
        <v>0</v>
      </c>
      <c r="H64" s="8">
        <f t="shared" si="20"/>
        <v>68706854.980000004</v>
      </c>
    </row>
    <row r="65" spans="1:8" ht="12.95" customHeight="1">
      <c r="A65" s="13" t="s">
        <v>71</v>
      </c>
      <c r="B65" s="14"/>
      <c r="C65" s="4">
        <f t="shared" ref="C65:H65" si="21">SUM(C66:C68)</f>
        <v>0</v>
      </c>
      <c r="D65" s="4">
        <f t="shared" si="21"/>
        <v>0</v>
      </c>
      <c r="E65" s="4">
        <f t="shared" si="21"/>
        <v>0</v>
      </c>
      <c r="F65" s="4">
        <f t="shared" si="21"/>
        <v>0</v>
      </c>
      <c r="G65" s="4">
        <f t="shared" si="21"/>
        <v>0</v>
      </c>
      <c r="H65" s="4">
        <f t="shared" si="21"/>
        <v>0</v>
      </c>
    </row>
    <row r="66" spans="1:8" ht="12.95" customHeight="1">
      <c r="A66" s="5">
        <v>8100</v>
      </c>
      <c r="B66" s="6" t="s">
        <v>72</v>
      </c>
      <c r="C66" s="7">
        <v>0</v>
      </c>
      <c r="D66" s="7">
        <v>0</v>
      </c>
      <c r="E66" s="8">
        <f>C66+D66</f>
        <v>0</v>
      </c>
      <c r="F66" s="7">
        <v>0</v>
      </c>
      <c r="G66" s="7">
        <v>0</v>
      </c>
      <c r="H66" s="8">
        <f>E66-F66</f>
        <v>0</v>
      </c>
    </row>
    <row r="67" spans="1:8" ht="12.95" customHeight="1">
      <c r="A67" s="5">
        <v>8300</v>
      </c>
      <c r="B67" s="6" t="s">
        <v>73</v>
      </c>
      <c r="C67" s="7">
        <v>0</v>
      </c>
      <c r="D67" s="7">
        <v>0</v>
      </c>
      <c r="E67" s="8">
        <f>C67+D67</f>
        <v>0</v>
      </c>
      <c r="F67" s="7">
        <v>0</v>
      </c>
      <c r="G67" s="7">
        <v>0</v>
      </c>
      <c r="H67" s="8">
        <f>E67-F67</f>
        <v>0</v>
      </c>
    </row>
    <row r="68" spans="1:8" ht="12.95" customHeight="1">
      <c r="A68" s="5">
        <v>8500</v>
      </c>
      <c r="B68" s="6" t="s">
        <v>74</v>
      </c>
      <c r="C68" s="7">
        <v>0</v>
      </c>
      <c r="D68" s="7">
        <v>0</v>
      </c>
      <c r="E68" s="8">
        <f>C68+D68</f>
        <v>0</v>
      </c>
      <c r="F68" s="7">
        <v>0</v>
      </c>
      <c r="G68" s="7">
        <v>0</v>
      </c>
      <c r="H68" s="8">
        <f>E68-F68</f>
        <v>0</v>
      </c>
    </row>
    <row r="69" spans="1:8" ht="12.95" customHeight="1">
      <c r="A69" s="13" t="s">
        <v>75</v>
      </c>
      <c r="B69" s="14"/>
      <c r="C69" s="4">
        <f t="shared" ref="C69:H69" si="22">SUM(C70:C76)</f>
        <v>0</v>
      </c>
      <c r="D69" s="4">
        <f t="shared" si="22"/>
        <v>0</v>
      </c>
      <c r="E69" s="4">
        <f t="shared" si="22"/>
        <v>0</v>
      </c>
      <c r="F69" s="4">
        <f t="shared" si="22"/>
        <v>0</v>
      </c>
      <c r="G69" s="4">
        <f t="shared" si="22"/>
        <v>0</v>
      </c>
      <c r="H69" s="4">
        <f t="shared" si="22"/>
        <v>0</v>
      </c>
    </row>
    <row r="70" spans="1:8" ht="12.95" customHeight="1">
      <c r="A70" s="5">
        <v>9100</v>
      </c>
      <c r="B70" s="6" t="s">
        <v>76</v>
      </c>
      <c r="C70" s="7">
        <v>0</v>
      </c>
      <c r="D70" s="7">
        <v>0</v>
      </c>
      <c r="E70" s="8">
        <f t="shared" ref="E70:E76" si="23">C70+D70</f>
        <v>0</v>
      </c>
      <c r="F70" s="7">
        <v>0</v>
      </c>
      <c r="G70" s="7">
        <v>0</v>
      </c>
      <c r="H70" s="8">
        <f t="shared" ref="H70:H76" si="24">E70-F70</f>
        <v>0</v>
      </c>
    </row>
    <row r="71" spans="1:8" ht="12.95" customHeight="1">
      <c r="A71" s="5">
        <v>9200</v>
      </c>
      <c r="B71" s="6" t="s">
        <v>77</v>
      </c>
      <c r="C71" s="7">
        <v>0</v>
      </c>
      <c r="D71" s="7">
        <v>0</v>
      </c>
      <c r="E71" s="8">
        <f t="shared" si="23"/>
        <v>0</v>
      </c>
      <c r="F71" s="7">
        <v>0</v>
      </c>
      <c r="G71" s="7">
        <v>0</v>
      </c>
      <c r="H71" s="8">
        <f t="shared" si="24"/>
        <v>0</v>
      </c>
    </row>
    <row r="72" spans="1:8" ht="12.95" customHeight="1">
      <c r="A72" s="5">
        <v>9300</v>
      </c>
      <c r="B72" s="6" t="s">
        <v>78</v>
      </c>
      <c r="C72" s="7">
        <v>0</v>
      </c>
      <c r="D72" s="7">
        <v>0</v>
      </c>
      <c r="E72" s="8">
        <f t="shared" si="23"/>
        <v>0</v>
      </c>
      <c r="F72" s="7">
        <v>0</v>
      </c>
      <c r="G72" s="7">
        <v>0</v>
      </c>
      <c r="H72" s="8">
        <f t="shared" si="24"/>
        <v>0</v>
      </c>
    </row>
    <row r="73" spans="1:8" ht="12.95" customHeight="1">
      <c r="A73" s="5">
        <v>9400</v>
      </c>
      <c r="B73" s="6" t="s">
        <v>79</v>
      </c>
      <c r="C73" s="7">
        <v>0</v>
      </c>
      <c r="D73" s="7">
        <v>0</v>
      </c>
      <c r="E73" s="8">
        <f t="shared" si="23"/>
        <v>0</v>
      </c>
      <c r="F73" s="7">
        <v>0</v>
      </c>
      <c r="G73" s="7">
        <v>0</v>
      </c>
      <c r="H73" s="8">
        <f t="shared" si="24"/>
        <v>0</v>
      </c>
    </row>
    <row r="74" spans="1:8" ht="12.95" customHeight="1">
      <c r="A74" s="5">
        <v>9500</v>
      </c>
      <c r="B74" s="6" t="s">
        <v>80</v>
      </c>
      <c r="C74" s="7">
        <v>0</v>
      </c>
      <c r="D74" s="7">
        <v>0</v>
      </c>
      <c r="E74" s="8">
        <f t="shared" si="23"/>
        <v>0</v>
      </c>
      <c r="F74" s="7">
        <v>0</v>
      </c>
      <c r="G74" s="7">
        <v>0</v>
      </c>
      <c r="H74" s="8">
        <f t="shared" si="24"/>
        <v>0</v>
      </c>
    </row>
    <row r="75" spans="1:8" ht="12.95" customHeight="1">
      <c r="A75" s="5">
        <v>9600</v>
      </c>
      <c r="B75" s="6" t="s">
        <v>81</v>
      </c>
      <c r="C75" s="7">
        <v>0</v>
      </c>
      <c r="D75" s="7">
        <v>0</v>
      </c>
      <c r="E75" s="8">
        <f t="shared" si="23"/>
        <v>0</v>
      </c>
      <c r="F75" s="7">
        <v>0</v>
      </c>
      <c r="G75" s="7">
        <v>0</v>
      </c>
      <c r="H75" s="8">
        <f t="shared" si="24"/>
        <v>0</v>
      </c>
    </row>
    <row r="76" spans="1:8" ht="12.95" customHeight="1">
      <c r="A76" s="5">
        <v>9900</v>
      </c>
      <c r="B76" s="6" t="s">
        <v>82</v>
      </c>
      <c r="C76" s="7">
        <v>0</v>
      </c>
      <c r="D76" s="7">
        <v>0</v>
      </c>
      <c r="E76" s="8">
        <f t="shared" si="23"/>
        <v>0</v>
      </c>
      <c r="F76" s="7">
        <v>0</v>
      </c>
      <c r="G76" s="7">
        <v>0</v>
      </c>
      <c r="H76" s="8">
        <f t="shared" si="24"/>
        <v>0</v>
      </c>
    </row>
    <row r="77" spans="1:8" ht="18.75" customHeight="1">
      <c r="A77" s="9"/>
      <c r="B77" s="10" t="s">
        <v>83</v>
      </c>
      <c r="C77" s="11">
        <f>C5+C13+C23+C33+C43+C53+C57+C65+C69</f>
        <v>13359576442.450001</v>
      </c>
      <c r="D77" s="11">
        <f>D5+D13+D23+D33+D43+D53+D57+D65+D69</f>
        <v>1020984455.4200001</v>
      </c>
      <c r="E77" s="11">
        <f>E5+E13+E23+E33+E43+E53+E57+E65+E69</f>
        <v>14380560897.869999</v>
      </c>
      <c r="F77" s="11">
        <f>F5+F13+F23+F33+F43+F53+F57+F65+F69</f>
        <v>5531146627.1899996</v>
      </c>
      <c r="G77" s="11">
        <f>G5+G13+G23+G33+G43+G53+G57+G65+G69</f>
        <v>5531144086.79</v>
      </c>
      <c r="H77" s="11">
        <f>H5+H13+H23+H33+H43+H53+H57+H65+H69</f>
        <v>8849414270.6800003</v>
      </c>
    </row>
    <row r="78" spans="1:8">
      <c r="A78" s="12" t="s">
        <v>84</v>
      </c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2021-07-27T00:00:28Z</cp:lastPrinted>
  <dcterms:created xsi:type="dcterms:W3CDTF">2021-07-26T19:06:10Z</dcterms:created>
  <dcterms:modified xsi:type="dcterms:W3CDTF">2021-07-27T00:00:35Z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