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6\CUENTA PÚBLICA\PLATAFORMA LGCG Y LDF\"/>
    </mc:Choice>
  </mc:AlternateContent>
  <xr:revisionPtr revIDLastSave="0" documentId="13_ncr:1_{6ADCE9A0-6A77-49B4-88F4-4062DF37FBA5}" xr6:coauthVersionLast="36" xr6:coauthVersionMax="36" xr10:uidLastSave="{00000000-0000-0000-0000-000000000000}"/>
  <bookViews>
    <workbookView xWindow="0" yWindow="0" windowWidth="28800" windowHeight="11505" xr2:uid="{917AFC7E-52CF-4E63-8382-DBE388793BD2}"/>
  </bookViews>
  <sheets>
    <sheet name="EAE-CO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ALFONSO">[1]ECABR!#REF!</definedName>
    <definedName name="_xlnm.Extract">[3]EGRESOS!#REF!</definedName>
    <definedName name="_xlnm.Print_Area" localSheetId="0">'EAE-COG'!$A$1:$H$77</definedName>
    <definedName name="B">[3]EGRESOS!#REF!</definedName>
    <definedName name="BASE">#REF!</definedName>
    <definedName name="_xlnm.Database">[4]REPORTO!#REF!</definedName>
    <definedName name="cba">[2]TOTAL!#REF!</definedName>
    <definedName name="cie">[1]ECABR!#REF!</definedName>
    <definedName name="EGRESOS">#REF!</definedName>
    <definedName name="ELOY">#REF!</definedName>
    <definedName name="ESF">#REF!</definedName>
    <definedName name="Fecha">#REF!</definedName>
    <definedName name="HF">[5]T1705HF!$B$20:$B$20</definedName>
    <definedName name="Instituto">#REF!</definedName>
    <definedName name="ju">[4]REPORTO!#REF!</definedName>
    <definedName name="mao">[1]ECABR!#REF!</definedName>
    <definedName name="N">#REF!</definedName>
    <definedName name="NDM">[4]REPORTO!#REF!</definedName>
    <definedName name="REPORTO">#REF!</definedName>
    <definedName name="TCAIE">[6]CH1902!$B$20:$B$20</definedName>
    <definedName name="TCFEEIS">#REF!</definedName>
    <definedName name="_xlnm.Print_Titles" localSheetId="0">'EAE-COG'!$1:$3</definedName>
    <definedName name="TRASP">#REF!</definedName>
    <definedName name="U">#REF!</definedName>
    <definedName name="x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5" i="1" l="1"/>
  <c r="H75" i="1" s="1"/>
  <c r="E74" i="1"/>
  <c r="H74" i="1" s="1"/>
  <c r="E73" i="1"/>
  <c r="H73" i="1" s="1"/>
  <c r="E72" i="1"/>
  <c r="H72" i="1" s="1"/>
  <c r="E71" i="1"/>
  <c r="H71" i="1" s="1"/>
  <c r="E70" i="1"/>
  <c r="H70" i="1" s="1"/>
  <c r="E69" i="1"/>
  <c r="H69" i="1" s="1"/>
  <c r="G68" i="1"/>
  <c r="F68" i="1"/>
  <c r="D68" i="1"/>
  <c r="C68" i="1"/>
  <c r="E68" i="1" s="1"/>
  <c r="H68" i="1" s="1"/>
  <c r="E67" i="1"/>
  <c r="H67" i="1" s="1"/>
  <c r="E66" i="1"/>
  <c r="H66" i="1" s="1"/>
  <c r="E65" i="1"/>
  <c r="H65" i="1" s="1"/>
  <c r="G64" i="1"/>
  <c r="F64" i="1"/>
  <c r="D64" i="1"/>
  <c r="C64" i="1"/>
  <c r="E64" i="1" s="1"/>
  <c r="H64" i="1" s="1"/>
  <c r="H63" i="1"/>
  <c r="E63" i="1"/>
  <c r="E62" i="1"/>
  <c r="H62" i="1" s="1"/>
  <c r="E61" i="1"/>
  <c r="H61" i="1" s="1"/>
  <c r="E60" i="1"/>
  <c r="H60" i="1" s="1"/>
  <c r="E59" i="1"/>
  <c r="H59" i="1" s="1"/>
  <c r="E58" i="1"/>
  <c r="H58" i="1" s="1"/>
  <c r="E57" i="1"/>
  <c r="H57" i="1" s="1"/>
  <c r="G56" i="1"/>
  <c r="F56" i="1"/>
  <c r="D56" i="1"/>
  <c r="C56" i="1"/>
  <c r="E56" i="1" s="1"/>
  <c r="H56" i="1" s="1"/>
  <c r="E55" i="1"/>
  <c r="H55" i="1" s="1"/>
  <c r="E54" i="1"/>
  <c r="H54" i="1" s="1"/>
  <c r="E53" i="1"/>
  <c r="H53" i="1" s="1"/>
  <c r="G52" i="1"/>
  <c r="F52" i="1"/>
  <c r="D52" i="1"/>
  <c r="C52" i="1"/>
  <c r="E52" i="1" s="1"/>
  <c r="H52" i="1" s="1"/>
  <c r="H51" i="1"/>
  <c r="E51" i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E43" i="1"/>
  <c r="H43" i="1" s="1"/>
  <c r="G42" i="1"/>
  <c r="F42" i="1"/>
  <c r="D42" i="1"/>
  <c r="C42" i="1"/>
  <c r="E42" i="1" s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G32" i="1"/>
  <c r="F32" i="1"/>
  <c r="D32" i="1"/>
  <c r="C32" i="1"/>
  <c r="E32" i="1" s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G22" i="1"/>
  <c r="F22" i="1"/>
  <c r="D22" i="1"/>
  <c r="C22" i="1"/>
  <c r="E22" i="1" s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E13" i="1"/>
  <c r="H13" i="1" s="1"/>
  <c r="G12" i="1"/>
  <c r="F12" i="1"/>
  <c r="D12" i="1"/>
  <c r="C12" i="1"/>
  <c r="E12" i="1" s="1"/>
  <c r="H12" i="1" s="1"/>
  <c r="E11" i="1"/>
  <c r="H11" i="1" s="1"/>
  <c r="E10" i="1"/>
  <c r="H10" i="1" s="1"/>
  <c r="E9" i="1"/>
  <c r="H9" i="1" s="1"/>
  <c r="E8" i="1"/>
  <c r="H8" i="1" s="1"/>
  <c r="E7" i="1"/>
  <c r="H7" i="1" s="1"/>
  <c r="E6" i="1"/>
  <c r="H6" i="1" s="1"/>
  <c r="E5" i="1"/>
  <c r="H5" i="1" s="1"/>
  <c r="G4" i="1"/>
  <c r="G76" i="1" s="1"/>
  <c r="F4" i="1"/>
  <c r="F76" i="1" s="1"/>
  <c r="D4" i="1"/>
  <c r="D76" i="1" s="1"/>
  <c r="C4" i="1"/>
  <c r="E4" i="1" s="1"/>
  <c r="H4" i="1" s="1"/>
  <c r="H76" i="1" l="1"/>
  <c r="C76" i="1"/>
  <c r="E76" i="1" s="1"/>
</calcChain>
</file>

<file path=xl/sharedStrings.xml><?xml version="1.0" encoding="utf-8"?>
<sst xmlns="http://schemas.openxmlformats.org/spreadsheetml/2006/main" count="84" uniqueCount="84">
  <si>
    <t>INSTITUTO DE SALUD PUBLICA DEL ESTADO DE GUANAJUATOe
Estado Analítico del Ejercicio del Presupuesto de Egresos
Clasificación por Objeto del Gasto (Capítulo y Concepto)
Del 1 de Enero al 31 de Marzo de 2026
(Cifras en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</si>
  <si>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</si>
  <si>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</si>
  <si>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</si>
  <si>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</si>
  <si>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</si>
  <si>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</si>
  <si>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</si>
  <si>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</si>
  <si>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</si>
  <si>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</si>
  <si>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</si>
  <si>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</si>
  <si>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</si>
  <si>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</si>
  <si>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</si>
  <si>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</si>
  <si>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</si>
  <si>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</si>
  <si>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</si>
  <si>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</si>
  <si>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</si>
  <si>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</si>
  <si>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</si>
  <si>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</si>
  <si>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</si>
  <si>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</si>
  <si>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</si>
  <si>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</si>
  <si>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</si>
  <si>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</si>
  <si>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</si>
  <si>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</si>
  <si>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</si>
  <si>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</si>
  <si>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</si>
  <si>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</si>
  <si>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</si>
  <si>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</si>
  <si>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</si>
  <si>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</si>
  <si>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</si>
  <si>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</si>
  <si>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</si>
  <si>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</si>
  <si>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</si>
  <si>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</si>
  <si>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</si>
  <si>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ob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</si>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</sst>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43" fontId="12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2" applyFont="1" applyAlignment="1">
      <alignment vertical="center"/>
    </xf>
    <xf numFmtId="4" fontId="3" fillId="2" borderId="12" xfId="1" applyNumberFormat="1" applyFont="1" applyFill="1" applyBorder="1" applyAlignment="1">
      <alignment horizontal="center" vertical="center" wrapText="1"/>
    </xf>
    <xf numFmtId="3" fontId="7" fillId="0" borderId="14" xfId="0" applyNumberFormat="1" applyFont="1" applyBorder="1" applyProtection="1">
      <protection locked="0"/>
    </xf>
    <xf numFmtId="3" fontId="7" fillId="0" borderId="9" xfId="0" applyNumberFormat="1" applyFont="1" applyBorder="1" applyProtection="1">
      <protection locked="0"/>
    </xf>
    <xf numFmtId="0" fontId="8" fillId="0" borderId="10" xfId="2" applyFont="1" applyBorder="1" applyAlignment="1">
      <alignment horizontal="center" vertical="center" wrapText="1"/>
    </xf>
    <xf numFmtId="0" fontId="9" fillId="0" borderId="0" xfId="2" applyFont="1" applyBorder="1" applyAlignment="1">
      <alignment vertical="center" wrapText="1"/>
    </xf>
    <xf numFmtId="3" fontId="10" fillId="0" borderId="15" xfId="0" applyNumberFormat="1" applyFont="1" applyBorder="1" applyProtection="1">
      <protection locked="0"/>
    </xf>
    <xf numFmtId="3" fontId="10" fillId="0" borderId="16" xfId="0" applyNumberFormat="1" applyFont="1" applyBorder="1" applyProtection="1">
      <protection locked="0"/>
    </xf>
    <xf numFmtId="3" fontId="7" fillId="0" borderId="15" xfId="0" applyNumberFormat="1" applyFont="1" applyBorder="1" applyProtection="1">
      <protection locked="0"/>
    </xf>
    <xf numFmtId="3" fontId="7" fillId="0" borderId="16" xfId="0" applyNumberFormat="1" applyFont="1" applyBorder="1" applyProtection="1">
      <protection locked="0"/>
    </xf>
    <xf numFmtId="0" fontId="11" fillId="0" borderId="17" xfId="2" applyFont="1" applyBorder="1" applyAlignment="1">
      <alignment horizontal="justify" vertical="center" wrapText="1"/>
    </xf>
    <xf numFmtId="0" fontId="11" fillId="0" borderId="18" xfId="2" applyFont="1" applyBorder="1" applyAlignment="1">
      <alignment horizontal="justify" vertical="center" wrapText="1"/>
    </xf>
    <xf numFmtId="3" fontId="13" fillId="3" borderId="19" xfId="3" applyNumberFormat="1" applyFont="1" applyFill="1" applyBorder="1" applyAlignment="1">
      <alignment vertical="center"/>
    </xf>
    <xf numFmtId="3" fontId="13" fillId="3" borderId="20" xfId="3" applyNumberFormat="1" applyFont="1" applyFill="1" applyBorder="1" applyAlignment="1">
      <alignment vertical="center"/>
    </xf>
    <xf numFmtId="0" fontId="6" fillId="0" borderId="0" xfId="2" applyFont="1"/>
    <xf numFmtId="3" fontId="4" fillId="0" borderId="0" xfId="2" applyNumberFormat="1" applyFont="1" applyAlignment="1">
      <alignment vertical="center"/>
    </xf>
    <xf numFmtId="0" fontId="4" fillId="0" borderId="0" xfId="2" applyFont="1" applyFill="1" applyAlignment="1">
      <alignment vertical="center"/>
    </xf>
    <xf numFmtId="0" fontId="5" fillId="0" borderId="10" xfId="2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6" xfId="1" applyFont="1" applyFill="1" applyBorder="1" applyAlignment="1" applyProtection="1">
      <alignment horizontal="center" vertical="center" wrapText="1"/>
      <protection locked="0"/>
    </xf>
    <xf numFmtId="0" fontId="3" fillId="2" borderId="7" xfId="1" applyFont="1" applyFill="1" applyBorder="1" applyAlignment="1" applyProtection="1">
      <alignment horizontal="center" vertical="center" wrapText="1"/>
      <protection locked="0"/>
    </xf>
    <xf numFmtId="0" fontId="3" fillId="2" borderId="8" xfId="1" applyFont="1" applyFill="1" applyBorder="1" applyAlignment="1" applyProtection="1">
      <alignment horizontal="center" vertical="center" wrapText="1"/>
      <protection locked="0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3" xfId="1" applyNumberFormat="1" applyFont="1" applyFill="1" applyBorder="1" applyAlignment="1">
      <alignment horizontal="center" vertical="center" wrapText="1"/>
    </xf>
  </cellXfs>
  <cellStyles count="4">
    <cellStyle name="Millares 2 2" xfId="3" xr:uid="{5AB4CF83-8D23-4D11-BB5B-C9191CFD2DFE}"/>
    <cellStyle name="Normal" xfId="0" builtinId="0"/>
    <cellStyle name="Normal 2 3 3 5" xfId="2" xr:uid="{7C49B1D0-E6E3-4CDC-B0BC-3A86E5551AFA}"/>
    <cellStyle name="Normal 3 2 3" xfId="1" xr:uid="{4F456CCF-1C18-42E0-AA2E-F98DA25E4F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D266D-51DD-453C-B8D2-AB4FB0780448}">
  <sheetPr>
    <tabColor theme="4" tint="-0.249977111117893"/>
    <pageSetUpPr fitToPage="1"/>
  </sheetPr>
  <dimension ref="A1:H79"/>
  <sheetViews>
    <sheetView showGridLines="0" tabSelected="1" zoomScale="90" zoomScaleNormal="90" workbookViewId="0">
      <selection activeCell="H77" sqref="A1:H77"/>
    </sheetView>
  </sheetViews>
  <sheetFormatPr baseColWidth="10" defaultColWidth="25.5" defaultRowHeight="12" x14ac:dyDescent="0.2"/>
  <cols>
    <col min="1" max="1" width="6" style="1" customWidth="1"/>
    <col min="2" max="2" width="71.1640625" style="1" bestFit="1" customWidth="1"/>
    <col min="3" max="8" width="23.33203125" style="1" customWidth="1"/>
    <col min="9" max="16384" width="25.5" style="1"/>
  </cols>
  <sheetData>
    <row r="1" spans="1:8" ht="60" customHeight="1" x14ac:dyDescent="0.2">
      <c r="A1" s="20" t="s">
        <v>0</v>
      </c>
      <c r="B1" s="21"/>
      <c r="C1" s="21"/>
      <c r="D1" s="21"/>
      <c r="E1" s="21"/>
      <c r="F1" s="21"/>
      <c r="G1" s="21"/>
      <c r="H1" s="22"/>
    </row>
    <row r="2" spans="1:8" ht="12" customHeight="1" x14ac:dyDescent="0.2">
      <c r="A2" s="23" t="s">
        <v>1</v>
      </c>
      <c r="B2" s="24"/>
      <c r="C2" s="27" t="s">
        <v>2</v>
      </c>
      <c r="D2" s="28"/>
      <c r="E2" s="28"/>
      <c r="F2" s="28"/>
      <c r="G2" s="29"/>
      <c r="H2" s="30" t="s">
        <v>3</v>
      </c>
    </row>
    <row r="3" spans="1:8" ht="33" customHeight="1" x14ac:dyDescent="0.2">
      <c r="A3" s="25"/>
      <c r="B3" s="26"/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31"/>
    </row>
    <row r="4" spans="1:8" ht="12.95" customHeight="1" x14ac:dyDescent="0.2">
      <c r="A4" s="18" t="s">
        <v>9</v>
      </c>
      <c r="B4" s="19"/>
      <c r="C4" s="3">
        <f>SUM(C5:C11)</f>
        <v>11032354774.049999</v>
      </c>
      <c r="D4" s="3">
        <f>SUM(D5:D11)</f>
        <v>-301487602.47999996</v>
      </c>
      <c r="E4" s="3">
        <f>C4+D4</f>
        <v>10730867171.57</v>
      </c>
      <c r="F4" s="3">
        <f>SUM(F5:F11)</f>
        <v>2219347526.7599998</v>
      </c>
      <c r="G4" s="3">
        <f>SUM(G5:G11)</f>
        <v>2219347526.7599998</v>
      </c>
      <c r="H4" s="4">
        <f>E4-F4</f>
        <v>8511519644.8099995</v>
      </c>
    </row>
    <row r="5" spans="1:8" ht="12.95" customHeight="1" x14ac:dyDescent="0.2">
      <c r="A5" s="5">
        <v>1100</v>
      </c>
      <c r="B5" s="6" t="s">
        <v>10</v>
      </c>
      <c r="C5" s="7">
        <v>3003171196</v>
      </c>
      <c r="D5" s="7">
        <v>-151705585.91</v>
      </c>
      <c r="E5" s="7">
        <f t="shared" ref="E5:E68" si="0">C5+D5</f>
        <v>2851465610.0900002</v>
      </c>
      <c r="F5" s="7">
        <v>680650041.83000004</v>
      </c>
      <c r="G5" s="7">
        <v>680650041.83000004</v>
      </c>
      <c r="H5" s="8">
        <f t="shared" ref="H5:H68" si="1">E5-F5</f>
        <v>2170815568.2600002</v>
      </c>
    </row>
    <row r="6" spans="1:8" ht="12.95" customHeight="1" x14ac:dyDescent="0.2">
      <c r="A6" s="5">
        <v>1200</v>
      </c>
      <c r="B6" s="6" t="s">
        <v>11</v>
      </c>
      <c r="C6" s="7">
        <v>1380496200.96</v>
      </c>
      <c r="D6" s="7">
        <v>-0.01</v>
      </c>
      <c r="E6" s="7">
        <f t="shared" si="0"/>
        <v>1380496200.95</v>
      </c>
      <c r="F6" s="7">
        <v>277438116.04000002</v>
      </c>
      <c r="G6" s="7">
        <v>277438116.04000002</v>
      </c>
      <c r="H6" s="8">
        <f t="shared" si="1"/>
        <v>1103058084.9100001</v>
      </c>
    </row>
    <row r="7" spans="1:8" ht="12.95" customHeight="1" x14ac:dyDescent="0.2">
      <c r="A7" s="5">
        <v>1300</v>
      </c>
      <c r="B7" s="6" t="s">
        <v>12</v>
      </c>
      <c r="C7" s="7">
        <v>2459833552.0900002</v>
      </c>
      <c r="D7" s="7">
        <v>-67093429.68</v>
      </c>
      <c r="E7" s="7">
        <f t="shared" si="0"/>
        <v>2392740122.4100003</v>
      </c>
      <c r="F7" s="7">
        <v>398114165.54000002</v>
      </c>
      <c r="G7" s="7">
        <v>398114165.54000002</v>
      </c>
      <c r="H7" s="8">
        <f t="shared" si="1"/>
        <v>1994625956.8700004</v>
      </c>
    </row>
    <row r="8" spans="1:8" ht="12.95" customHeight="1" x14ac:dyDescent="0.2">
      <c r="A8" s="5">
        <v>1400</v>
      </c>
      <c r="B8" s="6" t="s">
        <v>13</v>
      </c>
      <c r="C8" s="7">
        <v>865044609</v>
      </c>
      <c r="D8" s="7">
        <v>54000206.579999998</v>
      </c>
      <c r="E8" s="7">
        <f t="shared" si="0"/>
        <v>919044815.58000004</v>
      </c>
      <c r="F8" s="7">
        <v>233839550.81</v>
      </c>
      <c r="G8" s="7">
        <v>233839550.81</v>
      </c>
      <c r="H8" s="8">
        <f t="shared" si="1"/>
        <v>685205264.76999998</v>
      </c>
    </row>
    <row r="9" spans="1:8" ht="12.95" customHeight="1" x14ac:dyDescent="0.2">
      <c r="A9" s="5">
        <v>1500</v>
      </c>
      <c r="B9" s="6" t="s">
        <v>14</v>
      </c>
      <c r="C9" s="7">
        <v>2878119348</v>
      </c>
      <c r="D9" s="7">
        <v>-74417572.75</v>
      </c>
      <c r="E9" s="7">
        <f t="shared" si="0"/>
        <v>2803701775.25</v>
      </c>
      <c r="F9" s="7">
        <v>593466670.76999998</v>
      </c>
      <c r="G9" s="7">
        <v>593466670.76999998</v>
      </c>
      <c r="H9" s="8">
        <f t="shared" si="1"/>
        <v>2210235104.48</v>
      </c>
    </row>
    <row r="10" spans="1:8" ht="12.95" customHeight="1" x14ac:dyDescent="0.2">
      <c r="A10" s="5">
        <v>1600</v>
      </c>
      <c r="B10" s="6" t="s">
        <v>15</v>
      </c>
      <c r="C10" s="7">
        <v>288200289</v>
      </c>
      <c r="D10" s="7">
        <v>-62271220.710000001</v>
      </c>
      <c r="E10" s="7">
        <f t="shared" si="0"/>
        <v>225929068.28999999</v>
      </c>
      <c r="F10" s="7">
        <v>0</v>
      </c>
      <c r="G10" s="7">
        <v>0</v>
      </c>
      <c r="H10" s="8">
        <f t="shared" si="1"/>
        <v>225929068.28999999</v>
      </c>
    </row>
    <row r="11" spans="1:8" ht="12.95" customHeight="1" x14ac:dyDescent="0.2">
      <c r="A11" s="5">
        <v>1700</v>
      </c>
      <c r="B11" s="6" t="s">
        <v>16</v>
      </c>
      <c r="C11" s="7">
        <v>157489579</v>
      </c>
      <c r="D11" s="7">
        <v>0</v>
      </c>
      <c r="E11" s="7">
        <f t="shared" si="0"/>
        <v>157489579</v>
      </c>
      <c r="F11" s="7">
        <v>35838981.770000003</v>
      </c>
      <c r="G11" s="7">
        <v>35838981.770000003</v>
      </c>
      <c r="H11" s="8">
        <f t="shared" si="1"/>
        <v>121650597.22999999</v>
      </c>
    </row>
    <row r="12" spans="1:8" ht="12.95" customHeight="1" x14ac:dyDescent="0.2">
      <c r="A12" s="18" t="s">
        <v>17</v>
      </c>
      <c r="B12" s="19"/>
      <c r="C12" s="9">
        <f>SUM(C13:C21)</f>
        <v>4328375634.7600002</v>
      </c>
      <c r="D12" s="9">
        <f>SUM(D13:D21)</f>
        <v>75926894.469999999</v>
      </c>
      <c r="E12" s="9">
        <f t="shared" si="0"/>
        <v>4404302529.2300005</v>
      </c>
      <c r="F12" s="9">
        <f>SUM(F13:F21)</f>
        <v>413982407.00999999</v>
      </c>
      <c r="G12" s="9">
        <f>SUM(G13:G21)</f>
        <v>413982407.00999999</v>
      </c>
      <c r="H12" s="10">
        <f t="shared" si="1"/>
        <v>3990320122.2200003</v>
      </c>
    </row>
    <row r="13" spans="1:8" ht="17.25" customHeight="1" x14ac:dyDescent="0.2">
      <c r="A13" s="5">
        <v>2100</v>
      </c>
      <c r="B13" s="6" t="s">
        <v>18</v>
      </c>
      <c r="C13" s="7">
        <v>145896350</v>
      </c>
      <c r="D13" s="7">
        <v>-531413.88</v>
      </c>
      <c r="E13" s="7">
        <f t="shared" si="0"/>
        <v>145364936.12</v>
      </c>
      <c r="F13" s="7">
        <v>18690859.57</v>
      </c>
      <c r="G13" s="7">
        <v>18690859.57</v>
      </c>
      <c r="H13" s="8">
        <f t="shared" si="1"/>
        <v>126674076.55000001</v>
      </c>
    </row>
    <row r="14" spans="1:8" ht="12.95" customHeight="1" x14ac:dyDescent="0.2">
      <c r="A14" s="5">
        <v>2200</v>
      </c>
      <c r="B14" s="6" t="s">
        <v>19</v>
      </c>
      <c r="C14" s="7">
        <v>147777122</v>
      </c>
      <c r="D14" s="7">
        <v>-209789</v>
      </c>
      <c r="E14" s="7">
        <f t="shared" si="0"/>
        <v>147567333</v>
      </c>
      <c r="F14" s="7">
        <v>14923623.710000001</v>
      </c>
      <c r="G14" s="7">
        <v>14923623.710000001</v>
      </c>
      <c r="H14" s="8">
        <f t="shared" si="1"/>
        <v>132643709.28999999</v>
      </c>
    </row>
    <row r="15" spans="1:8" ht="12.95" customHeight="1" x14ac:dyDescent="0.2">
      <c r="A15" s="5">
        <v>2300</v>
      </c>
      <c r="B15" s="6" t="s">
        <v>20</v>
      </c>
      <c r="C15" s="7">
        <v>30000</v>
      </c>
      <c r="D15" s="7">
        <v>3000</v>
      </c>
      <c r="E15" s="7">
        <f>C15+D15</f>
        <v>33000</v>
      </c>
      <c r="F15" s="7">
        <v>0</v>
      </c>
      <c r="G15" s="7">
        <v>0</v>
      </c>
      <c r="H15" s="8">
        <f t="shared" si="1"/>
        <v>33000</v>
      </c>
    </row>
    <row r="16" spans="1:8" ht="12.95" customHeight="1" x14ac:dyDescent="0.2">
      <c r="A16" s="5">
        <v>2400</v>
      </c>
      <c r="B16" s="6" t="s">
        <v>21</v>
      </c>
      <c r="C16" s="7">
        <v>10729329</v>
      </c>
      <c r="D16" s="7">
        <v>747291.51</v>
      </c>
      <c r="E16" s="7">
        <f t="shared" si="0"/>
        <v>11476620.51</v>
      </c>
      <c r="F16" s="7">
        <v>234400.6</v>
      </c>
      <c r="G16" s="7">
        <v>234400.6</v>
      </c>
      <c r="H16" s="8">
        <f t="shared" si="1"/>
        <v>11242219.91</v>
      </c>
    </row>
    <row r="17" spans="1:8" ht="12.95" customHeight="1" x14ac:dyDescent="0.2">
      <c r="A17" s="5">
        <v>2500</v>
      </c>
      <c r="B17" s="6" t="s">
        <v>22</v>
      </c>
      <c r="C17" s="7">
        <v>3817653455.7600002</v>
      </c>
      <c r="D17" s="7">
        <v>75372699.530000001</v>
      </c>
      <c r="E17" s="7">
        <f t="shared" si="0"/>
        <v>3893026155.2900004</v>
      </c>
      <c r="F17" s="7">
        <v>350492499.24000001</v>
      </c>
      <c r="G17" s="7">
        <v>350492499.24000001</v>
      </c>
      <c r="H17" s="8">
        <f t="shared" si="1"/>
        <v>3542533656.0500002</v>
      </c>
    </row>
    <row r="18" spans="1:8" ht="12.95" customHeight="1" x14ac:dyDescent="0.2">
      <c r="A18" s="5">
        <v>2600</v>
      </c>
      <c r="B18" s="6" t="s">
        <v>23</v>
      </c>
      <c r="C18" s="7">
        <v>71912690</v>
      </c>
      <c r="D18" s="7">
        <v>0</v>
      </c>
      <c r="E18" s="7">
        <f t="shared" si="0"/>
        <v>71912690</v>
      </c>
      <c r="F18" s="7">
        <v>8951738.6899999995</v>
      </c>
      <c r="G18" s="7">
        <v>8951738.6899999995</v>
      </c>
      <c r="H18" s="8">
        <f t="shared" si="1"/>
        <v>62960951.310000002</v>
      </c>
    </row>
    <row r="19" spans="1:8" ht="12.95" customHeight="1" x14ac:dyDescent="0.2">
      <c r="A19" s="5">
        <v>2700</v>
      </c>
      <c r="B19" s="6" t="s">
        <v>24</v>
      </c>
      <c r="C19" s="7">
        <v>84250096</v>
      </c>
      <c r="D19" s="7">
        <v>480075.18</v>
      </c>
      <c r="E19" s="7">
        <f t="shared" si="0"/>
        <v>84730171.180000007</v>
      </c>
      <c r="F19" s="7">
        <v>20512285.199999999</v>
      </c>
      <c r="G19" s="7">
        <v>20512285.199999999</v>
      </c>
      <c r="H19" s="8">
        <f t="shared" si="1"/>
        <v>64217885.980000004</v>
      </c>
    </row>
    <row r="20" spans="1:8" ht="12.95" customHeight="1" x14ac:dyDescent="0.2">
      <c r="A20" s="5">
        <v>2800</v>
      </c>
      <c r="B20" s="6" t="s">
        <v>25</v>
      </c>
      <c r="C20" s="7">
        <v>0</v>
      </c>
      <c r="D20" s="7">
        <v>1000</v>
      </c>
      <c r="E20" s="7">
        <f t="shared" si="0"/>
        <v>1000</v>
      </c>
      <c r="F20" s="7">
        <v>0</v>
      </c>
      <c r="G20" s="7">
        <v>0</v>
      </c>
      <c r="H20" s="8">
        <f t="shared" si="1"/>
        <v>1000</v>
      </c>
    </row>
    <row r="21" spans="1:8" ht="12.95" customHeight="1" x14ac:dyDescent="0.2">
      <c r="A21" s="5">
        <v>2900</v>
      </c>
      <c r="B21" s="6" t="s">
        <v>26</v>
      </c>
      <c r="C21" s="7">
        <v>50126592</v>
      </c>
      <c r="D21" s="7">
        <v>64031.13</v>
      </c>
      <c r="E21" s="7">
        <f t="shared" si="0"/>
        <v>50190623.130000003</v>
      </c>
      <c r="F21" s="7">
        <v>177000</v>
      </c>
      <c r="G21" s="7">
        <v>177000</v>
      </c>
      <c r="H21" s="8">
        <f t="shared" si="1"/>
        <v>50013623.130000003</v>
      </c>
    </row>
    <row r="22" spans="1:8" ht="12.95" customHeight="1" x14ac:dyDescent="0.2">
      <c r="A22" s="18" t="s">
        <v>27</v>
      </c>
      <c r="B22" s="19"/>
      <c r="C22" s="9">
        <f>SUM(C23:C31)</f>
        <v>3662805389.71</v>
      </c>
      <c r="D22" s="9">
        <f>SUM(D23:D31)</f>
        <v>338428273.17000002</v>
      </c>
      <c r="E22" s="9">
        <f t="shared" si="0"/>
        <v>4001233662.8800001</v>
      </c>
      <c r="F22" s="9">
        <f>SUM(F23:F31)</f>
        <v>487360461.2299999</v>
      </c>
      <c r="G22" s="9">
        <f>SUM(G23:G31)</f>
        <v>487352905.0999999</v>
      </c>
      <c r="H22" s="10">
        <f t="shared" si="1"/>
        <v>3513873201.6500001</v>
      </c>
    </row>
    <row r="23" spans="1:8" ht="12.95" customHeight="1" x14ac:dyDescent="0.2">
      <c r="A23" s="5">
        <v>3100</v>
      </c>
      <c r="B23" s="6" t="s">
        <v>28</v>
      </c>
      <c r="C23" s="7">
        <v>174414960</v>
      </c>
      <c r="D23" s="7">
        <v>13119173.300000001</v>
      </c>
      <c r="E23" s="7">
        <f t="shared" si="0"/>
        <v>187534133.30000001</v>
      </c>
      <c r="F23" s="7">
        <v>32115936.440000001</v>
      </c>
      <c r="G23" s="7">
        <v>32115936.440000001</v>
      </c>
      <c r="H23" s="8">
        <f t="shared" si="1"/>
        <v>155418196.86000001</v>
      </c>
    </row>
    <row r="24" spans="1:8" ht="12.95" customHeight="1" x14ac:dyDescent="0.2">
      <c r="A24" s="5">
        <v>3200</v>
      </c>
      <c r="B24" s="6" t="s">
        <v>29</v>
      </c>
      <c r="C24" s="7">
        <v>23228003.649999999</v>
      </c>
      <c r="D24" s="7">
        <v>247697.02</v>
      </c>
      <c r="E24" s="7">
        <f t="shared" si="0"/>
        <v>23475700.669999998</v>
      </c>
      <c r="F24" s="7">
        <v>951189.02</v>
      </c>
      <c r="G24" s="7">
        <v>951189.02</v>
      </c>
      <c r="H24" s="8">
        <f t="shared" si="1"/>
        <v>22524511.649999999</v>
      </c>
    </row>
    <row r="25" spans="1:8" ht="12.95" customHeight="1" x14ac:dyDescent="0.2">
      <c r="A25" s="5">
        <v>3300</v>
      </c>
      <c r="B25" s="6" t="s">
        <v>30</v>
      </c>
      <c r="C25" s="7">
        <v>1794888400</v>
      </c>
      <c r="D25" s="7">
        <v>239753280.61000001</v>
      </c>
      <c r="E25" s="7">
        <f t="shared" si="0"/>
        <v>2034641680.6100001</v>
      </c>
      <c r="F25" s="7">
        <v>221957079.41999999</v>
      </c>
      <c r="G25" s="7">
        <v>221957079.41999999</v>
      </c>
      <c r="H25" s="8">
        <f t="shared" si="1"/>
        <v>1812684601.1900001</v>
      </c>
    </row>
    <row r="26" spans="1:8" ht="12.95" customHeight="1" x14ac:dyDescent="0.2">
      <c r="A26" s="5">
        <v>3400</v>
      </c>
      <c r="B26" s="6" t="s">
        <v>31</v>
      </c>
      <c r="C26" s="7">
        <v>2500125</v>
      </c>
      <c r="D26" s="7">
        <v>4557154.9800000004</v>
      </c>
      <c r="E26" s="7">
        <f t="shared" si="0"/>
        <v>7057279.9800000004</v>
      </c>
      <c r="F26" s="7">
        <v>4711378.3499999996</v>
      </c>
      <c r="G26" s="7">
        <v>4711378.3499999996</v>
      </c>
      <c r="H26" s="8">
        <f t="shared" si="1"/>
        <v>2345901.6300000008</v>
      </c>
    </row>
    <row r="27" spans="1:8" ht="12.95" customHeight="1" x14ac:dyDescent="0.2">
      <c r="A27" s="5">
        <v>3500</v>
      </c>
      <c r="B27" s="6" t="s">
        <v>32</v>
      </c>
      <c r="C27" s="7">
        <v>1259288708.4400001</v>
      </c>
      <c r="D27" s="7">
        <v>74146862.060000002</v>
      </c>
      <c r="E27" s="7">
        <f t="shared" si="0"/>
        <v>1333435570.5</v>
      </c>
      <c r="F27" s="7">
        <v>142311749.69999999</v>
      </c>
      <c r="G27" s="7">
        <v>142311749.69999999</v>
      </c>
      <c r="H27" s="8">
        <f t="shared" si="1"/>
        <v>1191123820.8</v>
      </c>
    </row>
    <row r="28" spans="1:8" ht="12.95" customHeight="1" x14ac:dyDescent="0.2">
      <c r="A28" s="5">
        <v>3600</v>
      </c>
      <c r="B28" s="6" t="s">
        <v>33</v>
      </c>
      <c r="C28" s="7">
        <v>26030000</v>
      </c>
      <c r="D28" s="7">
        <v>2907851.83</v>
      </c>
      <c r="E28" s="7">
        <f t="shared" si="0"/>
        <v>28937851.829999998</v>
      </c>
      <c r="F28" s="7">
        <v>899041.39</v>
      </c>
      <c r="G28" s="7">
        <v>899041.39</v>
      </c>
      <c r="H28" s="8">
        <f t="shared" si="1"/>
        <v>28038810.439999998</v>
      </c>
    </row>
    <row r="29" spans="1:8" ht="12.95" customHeight="1" x14ac:dyDescent="0.2">
      <c r="A29" s="5">
        <v>3700</v>
      </c>
      <c r="B29" s="6" t="s">
        <v>34</v>
      </c>
      <c r="C29" s="7">
        <v>3244146</v>
      </c>
      <c r="D29" s="7">
        <v>535259.31999999995</v>
      </c>
      <c r="E29" s="7">
        <f t="shared" si="0"/>
        <v>3779405.32</v>
      </c>
      <c r="F29" s="7">
        <v>343426.08</v>
      </c>
      <c r="G29" s="7">
        <v>335869.95</v>
      </c>
      <c r="H29" s="8">
        <f t="shared" si="1"/>
        <v>3435979.2399999998</v>
      </c>
    </row>
    <row r="30" spans="1:8" ht="12.95" customHeight="1" x14ac:dyDescent="0.2">
      <c r="A30" s="5">
        <v>3800</v>
      </c>
      <c r="B30" s="6" t="s">
        <v>35</v>
      </c>
      <c r="C30" s="7">
        <v>3827690</v>
      </c>
      <c r="D30" s="7">
        <v>3102142.05</v>
      </c>
      <c r="E30" s="7">
        <f t="shared" si="0"/>
        <v>6929832.0499999998</v>
      </c>
      <c r="F30" s="7">
        <v>103582.7</v>
      </c>
      <c r="G30" s="7">
        <v>103582.7</v>
      </c>
      <c r="H30" s="8">
        <f t="shared" si="1"/>
        <v>6826249.3499999996</v>
      </c>
    </row>
    <row r="31" spans="1:8" ht="12.95" customHeight="1" x14ac:dyDescent="0.2">
      <c r="A31" s="5">
        <v>3900</v>
      </c>
      <c r="B31" s="6" t="s">
        <v>36</v>
      </c>
      <c r="C31" s="7">
        <v>375383356.62</v>
      </c>
      <c r="D31" s="7">
        <v>58852</v>
      </c>
      <c r="E31" s="7">
        <f t="shared" si="0"/>
        <v>375442208.62</v>
      </c>
      <c r="F31" s="7">
        <v>83967078.129999995</v>
      </c>
      <c r="G31" s="7">
        <v>83967078.129999995</v>
      </c>
      <c r="H31" s="8">
        <f t="shared" si="1"/>
        <v>291475130.49000001</v>
      </c>
    </row>
    <row r="32" spans="1:8" ht="12.95" customHeight="1" x14ac:dyDescent="0.2">
      <c r="A32" s="18" t="s">
        <v>37</v>
      </c>
      <c r="B32" s="19"/>
      <c r="C32" s="9">
        <f>SUM(C33:C41)</f>
        <v>1864502</v>
      </c>
      <c r="D32" s="9">
        <f>SUM(D33:D41)</f>
        <v>78508800</v>
      </c>
      <c r="E32" s="9">
        <f t="shared" si="0"/>
        <v>80373302</v>
      </c>
      <c r="F32" s="9">
        <f>SUM(F33:F41)</f>
        <v>26169600</v>
      </c>
      <c r="G32" s="9">
        <f>SUM(G33:G41)</f>
        <v>26169600</v>
      </c>
      <c r="H32" s="10">
        <f t="shared" si="1"/>
        <v>54203702</v>
      </c>
    </row>
    <row r="33" spans="1:8" ht="12.95" customHeight="1" x14ac:dyDescent="0.2">
      <c r="A33" s="5">
        <v>4100</v>
      </c>
      <c r="B33" s="6" t="s">
        <v>38</v>
      </c>
      <c r="C33" s="7">
        <v>0</v>
      </c>
      <c r="D33" s="7">
        <v>0</v>
      </c>
      <c r="E33" s="7">
        <f t="shared" si="0"/>
        <v>0</v>
      </c>
      <c r="F33" s="7">
        <v>0</v>
      </c>
      <c r="G33" s="7">
        <v>0</v>
      </c>
      <c r="H33" s="8">
        <f t="shared" si="1"/>
        <v>0</v>
      </c>
    </row>
    <row r="34" spans="1:8" ht="12.95" customHeight="1" x14ac:dyDescent="0.2">
      <c r="A34" s="5">
        <v>4200</v>
      </c>
      <c r="B34" s="6" t="s">
        <v>39</v>
      </c>
      <c r="C34" s="7">
        <v>0</v>
      </c>
      <c r="D34" s="7">
        <v>0</v>
      </c>
      <c r="E34" s="7">
        <f t="shared" si="0"/>
        <v>0</v>
      </c>
      <c r="F34" s="7">
        <v>0</v>
      </c>
      <c r="G34" s="7">
        <v>0</v>
      </c>
      <c r="H34" s="8">
        <f t="shared" si="1"/>
        <v>0</v>
      </c>
    </row>
    <row r="35" spans="1:8" ht="12.95" customHeight="1" x14ac:dyDescent="0.2">
      <c r="A35" s="5">
        <v>4300</v>
      </c>
      <c r="B35" s="6" t="s">
        <v>40</v>
      </c>
      <c r="C35" s="7">
        <v>390000</v>
      </c>
      <c r="D35" s="7">
        <v>0</v>
      </c>
      <c r="E35" s="7">
        <f t="shared" si="0"/>
        <v>390000</v>
      </c>
      <c r="F35" s="7">
        <v>0</v>
      </c>
      <c r="G35" s="7">
        <v>0</v>
      </c>
      <c r="H35" s="8">
        <f t="shared" si="1"/>
        <v>390000</v>
      </c>
    </row>
    <row r="36" spans="1:8" ht="12.95" customHeight="1" x14ac:dyDescent="0.2">
      <c r="A36" s="5">
        <v>4400</v>
      </c>
      <c r="B36" s="6" t="s">
        <v>41</v>
      </c>
      <c r="C36" s="7">
        <v>1474502</v>
      </c>
      <c r="D36" s="7">
        <v>78508800</v>
      </c>
      <c r="E36" s="7">
        <f t="shared" si="0"/>
        <v>79983302</v>
      </c>
      <c r="F36" s="7">
        <v>26169600</v>
      </c>
      <c r="G36" s="7">
        <v>26169600</v>
      </c>
      <c r="H36" s="8">
        <f t="shared" si="1"/>
        <v>53813702</v>
      </c>
    </row>
    <row r="37" spans="1:8" ht="12.95" customHeight="1" x14ac:dyDescent="0.2">
      <c r="A37" s="5">
        <v>4500</v>
      </c>
      <c r="B37" s="6" t="s">
        <v>42</v>
      </c>
      <c r="C37" s="7">
        <v>0</v>
      </c>
      <c r="D37" s="7">
        <v>0</v>
      </c>
      <c r="E37" s="7">
        <f t="shared" si="0"/>
        <v>0</v>
      </c>
      <c r="F37" s="7">
        <v>0</v>
      </c>
      <c r="G37" s="7">
        <v>0</v>
      </c>
      <c r="H37" s="8">
        <f t="shared" si="1"/>
        <v>0</v>
      </c>
    </row>
    <row r="38" spans="1:8" ht="12.95" customHeight="1" x14ac:dyDescent="0.2">
      <c r="A38" s="5">
        <v>4600</v>
      </c>
      <c r="B38" s="6" t="s">
        <v>43</v>
      </c>
      <c r="C38" s="7">
        <v>0</v>
      </c>
      <c r="D38" s="7">
        <v>0</v>
      </c>
      <c r="E38" s="7">
        <f t="shared" si="0"/>
        <v>0</v>
      </c>
      <c r="F38" s="7">
        <v>0</v>
      </c>
      <c r="G38" s="7">
        <v>0</v>
      </c>
      <c r="H38" s="8">
        <f t="shared" si="1"/>
        <v>0</v>
      </c>
    </row>
    <row r="39" spans="1:8" ht="12.95" customHeight="1" x14ac:dyDescent="0.2">
      <c r="A39" s="5">
        <v>4700</v>
      </c>
      <c r="B39" s="6" t="s">
        <v>44</v>
      </c>
      <c r="C39" s="7">
        <v>0</v>
      </c>
      <c r="D39" s="7">
        <v>0</v>
      </c>
      <c r="E39" s="7">
        <f t="shared" si="0"/>
        <v>0</v>
      </c>
      <c r="F39" s="7">
        <v>0</v>
      </c>
      <c r="G39" s="7">
        <v>0</v>
      </c>
      <c r="H39" s="8">
        <f t="shared" si="1"/>
        <v>0</v>
      </c>
    </row>
    <row r="40" spans="1:8" ht="12.95" customHeight="1" x14ac:dyDescent="0.2">
      <c r="A40" s="5">
        <v>4800</v>
      </c>
      <c r="B40" s="6" t="s">
        <v>45</v>
      </c>
      <c r="C40" s="7">
        <v>0</v>
      </c>
      <c r="D40" s="7">
        <v>0</v>
      </c>
      <c r="E40" s="7">
        <f t="shared" si="0"/>
        <v>0</v>
      </c>
      <c r="F40" s="7">
        <v>0</v>
      </c>
      <c r="G40" s="7">
        <v>0</v>
      </c>
      <c r="H40" s="8">
        <f t="shared" si="1"/>
        <v>0</v>
      </c>
    </row>
    <row r="41" spans="1:8" ht="12.95" customHeight="1" x14ac:dyDescent="0.2">
      <c r="A41" s="5">
        <v>4900</v>
      </c>
      <c r="B41" s="6" t="s">
        <v>46</v>
      </c>
      <c r="C41" s="7">
        <v>0</v>
      </c>
      <c r="D41" s="7">
        <v>0</v>
      </c>
      <c r="E41" s="7">
        <f t="shared" si="0"/>
        <v>0</v>
      </c>
      <c r="F41" s="7">
        <v>0</v>
      </c>
      <c r="G41" s="7">
        <v>0</v>
      </c>
      <c r="H41" s="8">
        <f t="shared" si="1"/>
        <v>0</v>
      </c>
    </row>
    <row r="42" spans="1:8" ht="12.95" customHeight="1" x14ac:dyDescent="0.2">
      <c r="A42" s="18" t="s">
        <v>47</v>
      </c>
      <c r="B42" s="19"/>
      <c r="C42" s="9">
        <f>SUM(C43:C51)</f>
        <v>204489000</v>
      </c>
      <c r="D42" s="9">
        <f>SUM(D43:D51)</f>
        <v>7142738.7999999998</v>
      </c>
      <c r="E42" s="9">
        <f t="shared" si="0"/>
        <v>211631738.80000001</v>
      </c>
      <c r="F42" s="9">
        <f>SUM(F43:F51)</f>
        <v>5202224.88</v>
      </c>
      <c r="G42" s="9">
        <f>SUM(G43:G51)</f>
        <v>5202224.88</v>
      </c>
      <c r="H42" s="10">
        <f t="shared" si="1"/>
        <v>206429513.92000002</v>
      </c>
    </row>
    <row r="43" spans="1:8" ht="12.95" customHeight="1" x14ac:dyDescent="0.2">
      <c r="A43" s="5" t="s">
        <v>48</v>
      </c>
      <c r="B43" s="6" t="s">
        <v>49</v>
      </c>
      <c r="C43" s="7">
        <v>2408000</v>
      </c>
      <c r="D43" s="7">
        <v>6402597.7999999998</v>
      </c>
      <c r="E43" s="7">
        <f t="shared" si="0"/>
        <v>8810597.8000000007</v>
      </c>
      <c r="F43" s="7">
        <v>4814600.88</v>
      </c>
      <c r="G43" s="7">
        <v>4814600.88</v>
      </c>
      <c r="H43" s="8">
        <f t="shared" si="1"/>
        <v>3995996.9200000009</v>
      </c>
    </row>
    <row r="44" spans="1:8" ht="12.95" customHeight="1" x14ac:dyDescent="0.2">
      <c r="A44" s="5">
        <v>5200</v>
      </c>
      <c r="B44" s="6" t="s">
        <v>50</v>
      </c>
      <c r="C44" s="7">
        <v>0</v>
      </c>
      <c r="D44" s="7">
        <v>0</v>
      </c>
      <c r="E44" s="7">
        <f t="shared" si="0"/>
        <v>0</v>
      </c>
      <c r="F44" s="7">
        <v>0</v>
      </c>
      <c r="G44" s="7">
        <v>0</v>
      </c>
      <c r="H44" s="8">
        <f t="shared" si="1"/>
        <v>0</v>
      </c>
    </row>
    <row r="45" spans="1:8" ht="12.95" customHeight="1" x14ac:dyDescent="0.2">
      <c r="A45" s="5">
        <v>5300</v>
      </c>
      <c r="B45" s="6" t="s">
        <v>51</v>
      </c>
      <c r="C45" s="7">
        <v>202000000</v>
      </c>
      <c r="D45" s="7">
        <v>553917</v>
      </c>
      <c r="E45" s="7">
        <f t="shared" si="0"/>
        <v>202553917</v>
      </c>
      <c r="F45" s="7">
        <v>287400</v>
      </c>
      <c r="G45" s="7">
        <v>287400</v>
      </c>
      <c r="H45" s="8">
        <f t="shared" si="1"/>
        <v>202266517</v>
      </c>
    </row>
    <row r="46" spans="1:8" ht="12.95" customHeight="1" x14ac:dyDescent="0.2">
      <c r="A46" s="5">
        <v>5400</v>
      </c>
      <c r="B46" s="6" t="s">
        <v>52</v>
      </c>
      <c r="C46" s="7">
        <v>0</v>
      </c>
      <c r="D46" s="7">
        <v>0</v>
      </c>
      <c r="E46" s="7">
        <f t="shared" si="0"/>
        <v>0</v>
      </c>
      <c r="F46" s="7">
        <v>0</v>
      </c>
      <c r="G46" s="7">
        <v>0</v>
      </c>
      <c r="H46" s="8">
        <f t="shared" si="1"/>
        <v>0</v>
      </c>
    </row>
    <row r="47" spans="1:8" ht="12.95" customHeight="1" x14ac:dyDescent="0.2">
      <c r="A47" s="5">
        <v>5500</v>
      </c>
      <c r="B47" s="6" t="s">
        <v>53</v>
      </c>
      <c r="C47" s="7">
        <v>0</v>
      </c>
      <c r="D47" s="7">
        <v>0</v>
      </c>
      <c r="E47" s="7">
        <f t="shared" si="0"/>
        <v>0</v>
      </c>
      <c r="F47" s="7">
        <v>0</v>
      </c>
      <c r="G47" s="7">
        <v>0</v>
      </c>
      <c r="H47" s="8">
        <f t="shared" si="1"/>
        <v>0</v>
      </c>
    </row>
    <row r="48" spans="1:8" ht="12.95" customHeight="1" x14ac:dyDescent="0.2">
      <c r="A48" s="5">
        <v>5600</v>
      </c>
      <c r="B48" s="6" t="s">
        <v>54</v>
      </c>
      <c r="C48" s="7">
        <v>81000</v>
      </c>
      <c r="D48" s="7">
        <v>186224</v>
      </c>
      <c r="E48" s="7">
        <f t="shared" si="0"/>
        <v>267224</v>
      </c>
      <c r="F48" s="7">
        <v>100224</v>
      </c>
      <c r="G48" s="7">
        <v>100224</v>
      </c>
      <c r="H48" s="8">
        <f t="shared" si="1"/>
        <v>167000</v>
      </c>
    </row>
    <row r="49" spans="1:8" ht="12.95" customHeight="1" x14ac:dyDescent="0.2">
      <c r="A49" s="5">
        <v>5700</v>
      </c>
      <c r="B49" s="6" t="s">
        <v>55</v>
      </c>
      <c r="C49" s="7">
        <v>0</v>
      </c>
      <c r="D49" s="7">
        <v>0</v>
      </c>
      <c r="E49" s="7">
        <f t="shared" si="0"/>
        <v>0</v>
      </c>
      <c r="F49" s="7">
        <v>0</v>
      </c>
      <c r="G49" s="7">
        <v>0</v>
      </c>
      <c r="H49" s="8">
        <f t="shared" si="1"/>
        <v>0</v>
      </c>
    </row>
    <row r="50" spans="1:8" ht="12.95" customHeight="1" x14ac:dyDescent="0.2">
      <c r="A50" s="5">
        <v>5800</v>
      </c>
      <c r="B50" s="6" t="s">
        <v>56</v>
      </c>
      <c r="C50" s="7">
        <v>0</v>
      </c>
      <c r="D50" s="7">
        <v>0</v>
      </c>
      <c r="E50" s="7">
        <f t="shared" si="0"/>
        <v>0</v>
      </c>
      <c r="F50" s="7">
        <v>0</v>
      </c>
      <c r="G50" s="7">
        <v>0</v>
      </c>
      <c r="H50" s="8">
        <f t="shared" si="1"/>
        <v>0</v>
      </c>
    </row>
    <row r="51" spans="1:8" ht="12.95" customHeight="1" x14ac:dyDescent="0.2">
      <c r="A51" s="5">
        <v>5900</v>
      </c>
      <c r="B51" s="6" t="s">
        <v>57</v>
      </c>
      <c r="C51" s="7">
        <v>0</v>
      </c>
      <c r="D51" s="7">
        <v>0</v>
      </c>
      <c r="E51" s="7">
        <f t="shared" si="0"/>
        <v>0</v>
      </c>
      <c r="F51" s="7">
        <v>0</v>
      </c>
      <c r="G51" s="7">
        <v>0</v>
      </c>
      <c r="H51" s="8">
        <f t="shared" si="1"/>
        <v>0</v>
      </c>
    </row>
    <row r="52" spans="1:8" ht="12.95" customHeight="1" x14ac:dyDescent="0.2">
      <c r="A52" s="18" t="s">
        <v>58</v>
      </c>
      <c r="B52" s="19"/>
      <c r="C52" s="9">
        <f>SUM(C53:C55)</f>
        <v>300000000</v>
      </c>
      <c r="D52" s="9">
        <f>SUM(D53:D55)</f>
        <v>106487099.23999999</v>
      </c>
      <c r="E52" s="9">
        <f t="shared" si="0"/>
        <v>406487099.24000001</v>
      </c>
      <c r="F52" s="9">
        <f>SUM(F53:F55)</f>
        <v>6978567.7800000003</v>
      </c>
      <c r="G52" s="9">
        <f>SUM(G53:G55)</f>
        <v>6978567.7800000003</v>
      </c>
      <c r="H52" s="10">
        <f t="shared" si="1"/>
        <v>399508531.46000004</v>
      </c>
    </row>
    <row r="53" spans="1:8" ht="12.95" customHeight="1" x14ac:dyDescent="0.2">
      <c r="A53" s="5">
        <v>6100</v>
      </c>
      <c r="B53" s="6" t="s">
        <v>59</v>
      </c>
      <c r="C53" s="7">
        <v>0</v>
      </c>
      <c r="D53" s="7">
        <v>0</v>
      </c>
      <c r="E53" s="7">
        <f t="shared" si="0"/>
        <v>0</v>
      </c>
      <c r="F53" s="7">
        <v>0</v>
      </c>
      <c r="G53" s="7">
        <v>0</v>
      </c>
      <c r="H53" s="8">
        <f t="shared" si="1"/>
        <v>0</v>
      </c>
    </row>
    <row r="54" spans="1:8" ht="12.95" customHeight="1" x14ac:dyDescent="0.2">
      <c r="A54" s="5">
        <v>6200</v>
      </c>
      <c r="B54" s="6" t="s">
        <v>60</v>
      </c>
      <c r="C54" s="7">
        <v>300000000</v>
      </c>
      <c r="D54" s="7">
        <v>106487099.23999999</v>
      </c>
      <c r="E54" s="7">
        <f t="shared" si="0"/>
        <v>406487099.24000001</v>
      </c>
      <c r="F54" s="7">
        <v>6978567.7800000003</v>
      </c>
      <c r="G54" s="7">
        <v>6978567.7800000003</v>
      </c>
      <c r="H54" s="8">
        <f t="shared" si="1"/>
        <v>399508531.46000004</v>
      </c>
    </row>
    <row r="55" spans="1:8" ht="12.95" customHeight="1" x14ac:dyDescent="0.2">
      <c r="A55" s="5">
        <v>6300</v>
      </c>
      <c r="B55" s="6" t="s">
        <v>61</v>
      </c>
      <c r="C55" s="7">
        <v>0</v>
      </c>
      <c r="D55" s="7">
        <v>0</v>
      </c>
      <c r="E55" s="7">
        <f t="shared" si="0"/>
        <v>0</v>
      </c>
      <c r="F55" s="7">
        <v>0</v>
      </c>
      <c r="G55" s="7">
        <v>0</v>
      </c>
      <c r="H55" s="8">
        <f t="shared" si="1"/>
        <v>0</v>
      </c>
    </row>
    <row r="56" spans="1:8" ht="12.95" customHeight="1" x14ac:dyDescent="0.2">
      <c r="A56" s="18" t="s">
        <v>62</v>
      </c>
      <c r="B56" s="19"/>
      <c r="C56" s="9">
        <f>SUM(C57:C63)</f>
        <v>0</v>
      </c>
      <c r="D56" s="9">
        <f>SUM(D57:D63)</f>
        <v>0</v>
      </c>
      <c r="E56" s="9">
        <f t="shared" si="0"/>
        <v>0</v>
      </c>
      <c r="F56" s="9">
        <f>SUM(F57:F63)</f>
        <v>0</v>
      </c>
      <c r="G56" s="9">
        <f>SUM(G57:G63)</f>
        <v>0</v>
      </c>
      <c r="H56" s="10">
        <f t="shared" si="1"/>
        <v>0</v>
      </c>
    </row>
    <row r="57" spans="1:8" ht="12.95" customHeight="1" x14ac:dyDescent="0.2">
      <c r="A57" s="5">
        <v>7100</v>
      </c>
      <c r="B57" s="6" t="s">
        <v>63</v>
      </c>
      <c r="C57" s="7">
        <v>0</v>
      </c>
      <c r="D57" s="7">
        <v>0</v>
      </c>
      <c r="E57" s="7">
        <f t="shared" si="0"/>
        <v>0</v>
      </c>
      <c r="F57" s="7">
        <v>0</v>
      </c>
      <c r="G57" s="7">
        <v>0</v>
      </c>
      <c r="H57" s="8">
        <f t="shared" si="1"/>
        <v>0</v>
      </c>
    </row>
    <row r="58" spans="1:8" ht="12.95" customHeight="1" x14ac:dyDescent="0.2">
      <c r="A58" s="5">
        <v>7200</v>
      </c>
      <c r="B58" s="6" t="s">
        <v>64</v>
      </c>
      <c r="C58" s="7">
        <v>0</v>
      </c>
      <c r="D58" s="7">
        <v>0</v>
      </c>
      <c r="E58" s="7">
        <f t="shared" si="0"/>
        <v>0</v>
      </c>
      <c r="F58" s="7">
        <v>0</v>
      </c>
      <c r="G58" s="7">
        <v>0</v>
      </c>
      <c r="H58" s="8">
        <f t="shared" si="1"/>
        <v>0</v>
      </c>
    </row>
    <row r="59" spans="1:8" ht="12.95" customHeight="1" x14ac:dyDescent="0.2">
      <c r="A59" s="5">
        <v>7300</v>
      </c>
      <c r="B59" s="6" t="s">
        <v>65</v>
      </c>
      <c r="C59" s="7">
        <v>0</v>
      </c>
      <c r="D59" s="7">
        <v>0</v>
      </c>
      <c r="E59" s="7">
        <f t="shared" si="0"/>
        <v>0</v>
      </c>
      <c r="F59" s="7">
        <v>0</v>
      </c>
      <c r="G59" s="7">
        <v>0</v>
      </c>
      <c r="H59" s="8">
        <f t="shared" si="1"/>
        <v>0</v>
      </c>
    </row>
    <row r="60" spans="1:8" ht="12.95" customHeight="1" x14ac:dyDescent="0.2">
      <c r="A60" s="5">
        <v>7400</v>
      </c>
      <c r="B60" s="6" t="s">
        <v>66</v>
      </c>
      <c r="C60" s="7">
        <v>0</v>
      </c>
      <c r="D60" s="7">
        <v>0</v>
      </c>
      <c r="E60" s="7">
        <f t="shared" si="0"/>
        <v>0</v>
      </c>
      <c r="F60" s="7">
        <v>0</v>
      </c>
      <c r="G60" s="7">
        <v>0</v>
      </c>
      <c r="H60" s="8">
        <f t="shared" si="1"/>
        <v>0</v>
      </c>
    </row>
    <row r="61" spans="1:8" ht="12.95" customHeight="1" x14ac:dyDescent="0.2">
      <c r="A61" s="5">
        <v>7500</v>
      </c>
      <c r="B61" s="6" t="s">
        <v>67</v>
      </c>
      <c r="C61" s="7">
        <v>0</v>
      </c>
      <c r="D61" s="7">
        <v>0</v>
      </c>
      <c r="E61" s="7">
        <f t="shared" si="0"/>
        <v>0</v>
      </c>
      <c r="F61" s="7">
        <v>0</v>
      </c>
      <c r="G61" s="7">
        <v>0</v>
      </c>
      <c r="H61" s="8">
        <f t="shared" si="1"/>
        <v>0</v>
      </c>
    </row>
    <row r="62" spans="1:8" ht="12.95" customHeight="1" x14ac:dyDescent="0.2">
      <c r="A62" s="5">
        <v>7600</v>
      </c>
      <c r="B62" s="6" t="s">
        <v>68</v>
      </c>
      <c r="C62" s="7">
        <v>0</v>
      </c>
      <c r="D62" s="7">
        <v>0</v>
      </c>
      <c r="E62" s="7">
        <f t="shared" si="0"/>
        <v>0</v>
      </c>
      <c r="F62" s="7">
        <v>0</v>
      </c>
      <c r="G62" s="7">
        <v>0</v>
      </c>
      <c r="H62" s="8">
        <f t="shared" si="1"/>
        <v>0</v>
      </c>
    </row>
    <row r="63" spans="1:8" ht="12.95" customHeight="1" x14ac:dyDescent="0.2">
      <c r="A63" s="5">
        <v>7900</v>
      </c>
      <c r="B63" s="6" t="s">
        <v>69</v>
      </c>
      <c r="C63" s="7">
        <v>0</v>
      </c>
      <c r="D63" s="7">
        <v>0</v>
      </c>
      <c r="E63" s="7">
        <f t="shared" si="0"/>
        <v>0</v>
      </c>
      <c r="F63" s="7">
        <v>0</v>
      </c>
      <c r="G63" s="7">
        <v>0</v>
      </c>
      <c r="H63" s="8">
        <f t="shared" si="1"/>
        <v>0</v>
      </c>
    </row>
    <row r="64" spans="1:8" ht="12.95" customHeight="1" x14ac:dyDescent="0.2">
      <c r="A64" s="18" t="s">
        <v>70</v>
      </c>
      <c r="B64" s="19"/>
      <c r="C64" s="9">
        <f>SUM(C65:C67)</f>
        <v>0</v>
      </c>
      <c r="D64" s="9">
        <f>SUM(D65:D67)</f>
        <v>0</v>
      </c>
      <c r="E64" s="9">
        <f t="shared" si="0"/>
        <v>0</v>
      </c>
      <c r="F64" s="9">
        <f>SUM(F65:F67)</f>
        <v>0</v>
      </c>
      <c r="G64" s="9">
        <f>SUM(G65:G67)</f>
        <v>0</v>
      </c>
      <c r="H64" s="10">
        <f t="shared" si="1"/>
        <v>0</v>
      </c>
    </row>
    <row r="65" spans="1:8" ht="12.95" customHeight="1" x14ac:dyDescent="0.2">
      <c r="A65" s="5">
        <v>8100</v>
      </c>
      <c r="B65" s="6" t="s">
        <v>71</v>
      </c>
      <c r="C65" s="7">
        <v>0</v>
      </c>
      <c r="D65" s="7">
        <v>0</v>
      </c>
      <c r="E65" s="7">
        <f t="shared" si="0"/>
        <v>0</v>
      </c>
      <c r="F65" s="7">
        <v>0</v>
      </c>
      <c r="G65" s="7">
        <v>0</v>
      </c>
      <c r="H65" s="8">
        <f t="shared" si="1"/>
        <v>0</v>
      </c>
    </row>
    <row r="66" spans="1:8" ht="12.95" customHeight="1" x14ac:dyDescent="0.2">
      <c r="A66" s="5">
        <v>8300</v>
      </c>
      <c r="B66" s="6" t="s">
        <v>72</v>
      </c>
      <c r="C66" s="7">
        <v>0</v>
      </c>
      <c r="D66" s="7">
        <v>0</v>
      </c>
      <c r="E66" s="7">
        <f t="shared" si="0"/>
        <v>0</v>
      </c>
      <c r="F66" s="7">
        <v>0</v>
      </c>
      <c r="G66" s="7">
        <v>0</v>
      </c>
      <c r="H66" s="8">
        <f t="shared" si="1"/>
        <v>0</v>
      </c>
    </row>
    <row r="67" spans="1:8" ht="12.95" customHeight="1" x14ac:dyDescent="0.2">
      <c r="A67" s="5">
        <v>8500</v>
      </c>
      <c r="B67" s="6" t="s">
        <v>73</v>
      </c>
      <c r="C67" s="7">
        <v>0</v>
      </c>
      <c r="D67" s="7">
        <v>0</v>
      </c>
      <c r="E67" s="7">
        <f t="shared" si="0"/>
        <v>0</v>
      </c>
      <c r="F67" s="7">
        <v>0</v>
      </c>
      <c r="G67" s="7">
        <v>0</v>
      </c>
      <c r="H67" s="8">
        <f t="shared" si="1"/>
        <v>0</v>
      </c>
    </row>
    <row r="68" spans="1:8" ht="12.95" customHeight="1" x14ac:dyDescent="0.2">
      <c r="A68" s="18" t="s">
        <v>74</v>
      </c>
      <c r="B68" s="19"/>
      <c r="C68" s="9">
        <f>SUM(C69:C75)</f>
        <v>0</v>
      </c>
      <c r="D68" s="9">
        <f>SUM(D69:D75)</f>
        <v>0</v>
      </c>
      <c r="E68" s="9">
        <f t="shared" si="0"/>
        <v>0</v>
      </c>
      <c r="F68" s="9">
        <f>SUM(F69:F75)</f>
        <v>0</v>
      </c>
      <c r="G68" s="9">
        <f>SUM(G69:G75)</f>
        <v>0</v>
      </c>
      <c r="H68" s="10">
        <f t="shared" si="1"/>
        <v>0</v>
      </c>
    </row>
    <row r="69" spans="1:8" ht="12.95" customHeight="1" x14ac:dyDescent="0.2">
      <c r="A69" s="5">
        <v>9100</v>
      </c>
      <c r="B69" s="6" t="s">
        <v>75</v>
      </c>
      <c r="C69" s="7">
        <v>0</v>
      </c>
      <c r="D69" s="7">
        <v>0</v>
      </c>
      <c r="E69" s="7">
        <f t="shared" ref="E69:E75" si="2">C69+D69</f>
        <v>0</v>
      </c>
      <c r="F69" s="7">
        <v>0</v>
      </c>
      <c r="G69" s="7">
        <v>0</v>
      </c>
      <c r="H69" s="8">
        <f t="shared" ref="H69:H75" si="3">E69-F69</f>
        <v>0</v>
      </c>
    </row>
    <row r="70" spans="1:8" ht="12.95" customHeight="1" x14ac:dyDescent="0.2">
      <c r="A70" s="5">
        <v>9200</v>
      </c>
      <c r="B70" s="6" t="s">
        <v>76</v>
      </c>
      <c r="C70" s="7">
        <v>0</v>
      </c>
      <c r="D70" s="7">
        <v>0</v>
      </c>
      <c r="E70" s="7">
        <f t="shared" si="2"/>
        <v>0</v>
      </c>
      <c r="F70" s="7">
        <v>0</v>
      </c>
      <c r="G70" s="7">
        <v>0</v>
      </c>
      <c r="H70" s="8">
        <f t="shared" si="3"/>
        <v>0</v>
      </c>
    </row>
    <row r="71" spans="1:8" ht="12.95" customHeight="1" x14ac:dyDescent="0.2">
      <c r="A71" s="5">
        <v>9300</v>
      </c>
      <c r="B71" s="6" t="s">
        <v>77</v>
      </c>
      <c r="C71" s="7">
        <v>0</v>
      </c>
      <c r="D71" s="7">
        <v>0</v>
      </c>
      <c r="E71" s="7">
        <f t="shared" si="2"/>
        <v>0</v>
      </c>
      <c r="F71" s="7">
        <v>0</v>
      </c>
      <c r="G71" s="7">
        <v>0</v>
      </c>
      <c r="H71" s="8">
        <f t="shared" si="3"/>
        <v>0</v>
      </c>
    </row>
    <row r="72" spans="1:8" ht="12.95" customHeight="1" x14ac:dyDescent="0.2">
      <c r="A72" s="5">
        <v>9400</v>
      </c>
      <c r="B72" s="6" t="s">
        <v>78</v>
      </c>
      <c r="C72" s="7">
        <v>0</v>
      </c>
      <c r="D72" s="7">
        <v>0</v>
      </c>
      <c r="E72" s="7">
        <f t="shared" si="2"/>
        <v>0</v>
      </c>
      <c r="F72" s="7">
        <v>0</v>
      </c>
      <c r="G72" s="7">
        <v>0</v>
      </c>
      <c r="H72" s="8">
        <f t="shared" si="3"/>
        <v>0</v>
      </c>
    </row>
    <row r="73" spans="1:8" ht="12.95" customHeight="1" x14ac:dyDescent="0.2">
      <c r="A73" s="5">
        <v>9500</v>
      </c>
      <c r="B73" s="6" t="s">
        <v>79</v>
      </c>
      <c r="C73" s="7">
        <v>0</v>
      </c>
      <c r="D73" s="7">
        <v>0</v>
      </c>
      <c r="E73" s="7">
        <f t="shared" si="2"/>
        <v>0</v>
      </c>
      <c r="F73" s="7">
        <v>0</v>
      </c>
      <c r="G73" s="7">
        <v>0</v>
      </c>
      <c r="H73" s="8">
        <f t="shared" si="3"/>
        <v>0</v>
      </c>
    </row>
    <row r="74" spans="1:8" ht="12.95" customHeight="1" x14ac:dyDescent="0.2">
      <c r="A74" s="5">
        <v>9600</v>
      </c>
      <c r="B74" s="6" t="s">
        <v>80</v>
      </c>
      <c r="C74" s="7">
        <v>0</v>
      </c>
      <c r="D74" s="7">
        <v>0</v>
      </c>
      <c r="E74" s="7">
        <f t="shared" si="2"/>
        <v>0</v>
      </c>
      <c r="F74" s="7">
        <v>0</v>
      </c>
      <c r="G74" s="7">
        <v>0</v>
      </c>
      <c r="H74" s="8">
        <f t="shared" si="3"/>
        <v>0</v>
      </c>
    </row>
    <row r="75" spans="1:8" ht="12.95" customHeight="1" thickBot="1" x14ac:dyDescent="0.25">
      <c r="A75" s="5">
        <v>9900</v>
      </c>
      <c r="B75" s="6" t="s">
        <v>81</v>
      </c>
      <c r="C75" s="7">
        <v>0</v>
      </c>
      <c r="D75" s="7">
        <v>0</v>
      </c>
      <c r="E75" s="7">
        <f t="shared" si="2"/>
        <v>0</v>
      </c>
      <c r="F75" s="7">
        <v>0</v>
      </c>
      <c r="G75" s="7">
        <v>0</v>
      </c>
      <c r="H75" s="8">
        <f t="shared" si="3"/>
        <v>0</v>
      </c>
    </row>
    <row r="76" spans="1:8" ht="18.75" customHeight="1" thickBot="1" x14ac:dyDescent="0.25">
      <c r="A76" s="11"/>
      <c r="B76" s="12" t="s">
        <v>82</v>
      </c>
      <c r="C76" s="13">
        <f t="shared" ref="C76:H76" si="4">C4+C12+C22+C32+C42+C52+C56+C64+C68</f>
        <v>19529889300.52</v>
      </c>
      <c r="D76" s="13">
        <f>D4+D12+D22+D32+D42+D52+D56+D64+D68</f>
        <v>305006203.20000005</v>
      </c>
      <c r="E76" s="13">
        <f t="shared" ref="E76" si="5">D76+C76</f>
        <v>19834895503.720001</v>
      </c>
      <c r="F76" s="13">
        <f t="shared" si="4"/>
        <v>3159040787.6599998</v>
      </c>
      <c r="G76" s="13">
        <f t="shared" si="4"/>
        <v>3159033231.5299997</v>
      </c>
      <c r="H76" s="14">
        <f t="shared" si="4"/>
        <v>16675854716.059998</v>
      </c>
    </row>
    <row r="77" spans="1:8" x14ac:dyDescent="0.2">
      <c r="A77" s="15" t="s">
        <v>83</v>
      </c>
      <c r="C77" s="16"/>
      <c r="D77" s="16"/>
      <c r="E77" s="16"/>
      <c r="F77" s="16"/>
      <c r="G77" s="16"/>
      <c r="H77" s="16"/>
    </row>
    <row r="79" spans="1:8" x14ac:dyDescent="0.2">
      <c r="A79" s="17"/>
      <c r="B79" s="17"/>
    </row>
  </sheetData>
  <mergeCells count="13">
    <mergeCell ref="A12:B12"/>
    <mergeCell ref="A1:H1"/>
    <mergeCell ref="A2:B3"/>
    <mergeCell ref="C2:G2"/>
    <mergeCell ref="H2:H3"/>
    <mergeCell ref="A4:B4"/>
    <mergeCell ref="A68:B68"/>
    <mergeCell ref="A22:B22"/>
    <mergeCell ref="A32:B32"/>
    <mergeCell ref="A42:B42"/>
    <mergeCell ref="A52:B52"/>
    <mergeCell ref="A56:B56"/>
    <mergeCell ref="A64:B64"/>
  </mergeCells>
  <printOptions horizontalCentered="1"/>
  <pageMargins left="0.78740157480314965" right="0.59055118110236227" top="0.78740157480314965" bottom="0.78740157480314965" header="0.31496062992125984" footer="0.31496062992125984"/>
  <pageSetup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EAE-COG</vt:lpstr>
      <vt:lpstr>'EAE-COG'!Área_de_impresión</vt:lpstr>
      <vt:lpstr>'EAE-COG'!Títulos_a_imprimir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2026-04-28T23:15:28Z</cp:lastPrinted>
  <dcterms:created xsi:type="dcterms:W3CDTF">2026-04-24T20:20:39Z</dcterms:created>
  <dcterms:modified xsi:type="dcterms:W3CDTF">2026-04-28T23:15:34Z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